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 Mes" sheetId="1" r:id="rId4"/>
    <sheet state="visible" name="Presupuesto " sheetId="2" r:id="rId5"/>
  </sheets>
  <definedNames/>
  <calcPr/>
  <extLst>
    <ext uri="GoogleSheetsCustomDataVersion2">
      <go:sheetsCustomData xmlns:go="http://customooxmlschemas.google.com/" r:id="rId6" roundtripDataChecksum="AXPAqiTOdhnfhNI1y9d0J/XMUmceg6b5dWdjXZyTMGU="/>
    </ext>
  </extLst>
</workbook>
</file>

<file path=xl/sharedStrings.xml><?xml version="1.0" encoding="utf-8"?>
<sst xmlns="http://schemas.openxmlformats.org/spreadsheetml/2006/main" count="258" uniqueCount="128">
  <si>
    <t>Necesarios</t>
  </si>
  <si>
    <t>Estilo de Vida</t>
  </si>
  <si>
    <t>REGISTRA GASTOS E INGRESOS</t>
  </si>
  <si>
    <t>Caprichos</t>
  </si>
  <si>
    <t xml:space="preserve">Que tus finanzas te lleven a donde quieras,  y no que ellas decidan 
</t>
  </si>
  <si>
    <t xml:space="preserve">Vicios </t>
  </si>
  <si>
    <t>finanzasnomads.com</t>
  </si>
  <si>
    <t>PARTE 01</t>
  </si>
  <si>
    <t>Registra tus ingresos y gastos</t>
  </si>
  <si>
    <t xml:space="preserve">Registra cada movimiento que hagas a cada día de tu dinero durante un ciclo (de un mes por ej.) te permitirá tomar decisiones correctivas y realizar ciertos ajustes concretos para mejorar </t>
  </si>
  <si>
    <t xml:space="preserve">tu situación finaciera y aumentar y capacidad de ahorro mensual. Si quieres agregar más detalle, coloca en la columna "G" con que cuenta/efectivo o tarjeta has realizado ese gastos o recibido ingresos. </t>
  </si>
  <si>
    <t>Esto te ayudará a optimizar la gestión de tu dinero y cuentas con el objetivo de maximizar tu capacidad de ahorro mensual.</t>
  </si>
  <si>
    <t xml:space="preserve">Los gastos podremos categorizarlos en:
</t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</si>
  <si>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Gastos Necesarios</t>
    </r>
    <r>
      <rPr>
        <rFont val="Lato"/>
        <color theme="1"/>
        <sz val="11.0"/>
      </rPr>
      <t xml:space="preserve">: aquellos destinados a vivienda, salud, alimentación, suministros (luz, gas, etc), transporte, etc.
</t>
    </r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</si>
  <si>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Gastos de Estilo de Vida</t>
    </r>
    <r>
      <rPr>
        <rFont val="Lato"/>
        <color theme="1"/>
        <sz val="11.0"/>
      </rPr>
      <t xml:space="preserve">: aquellos que realizas al comer afuera, tomar un cafe, comprarte ropa, viajar, deportes, regalos  etc.
</t>
    </r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</si>
  <si>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Gastos en Desarrollo Personal</t>
    </r>
    <r>
      <rPr>
        <rFont val="Lato"/>
        <color theme="1"/>
        <sz val="11.0"/>
      </rPr>
      <t xml:space="preserve">: libros, formaciones, terapias, etc.
</t>
    </r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</si>
  <si>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Caprichos</t>
    </r>
    <r>
      <rPr>
        <rFont val="Lato"/>
        <color theme="1"/>
        <sz val="11.0"/>
      </rPr>
      <t xml:space="preserve">:  esos gustos que quieres darte, o en algunos casos las compras compulsivas
</t>
    </r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</si>
  <si>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Vicios</t>
    </r>
    <r>
      <rPr>
        <rFont val="Lato"/>
        <color theme="1"/>
        <sz val="11.0"/>
      </rPr>
      <t>: tabaco, alcohol, drogas, etc.</t>
    </r>
  </si>
  <si>
    <r>
      <rPr>
        <rFont val="Lato"/>
        <color theme="1"/>
        <sz val="11.0"/>
      </rPr>
      <t xml:space="preserve">- </t>
    </r>
    <r>
      <rPr>
        <rFont val="Lato"/>
        <b/>
        <color theme="1"/>
        <sz val="11.0"/>
      </rPr>
      <t>Ahorro e Inversión</t>
    </r>
    <r>
      <rPr>
        <rFont val="Lato"/>
        <color theme="1"/>
        <sz val="11.0"/>
      </rPr>
      <t>: lo que separas para pagarte a ti mismo primero</t>
    </r>
  </si>
  <si>
    <t>Recuerda que debes utilizar una única moneda para todos tus cálculos, lo que facilitará la revisión y análisis de tus finanzas.</t>
  </si>
  <si>
    <t>Luego de hacerlo, responde ¿Te ha sorprendido en que gastas tu dinero y en cómo lo ganas?</t>
  </si>
  <si>
    <t>Fecha</t>
  </si>
  <si>
    <t>Ingresos</t>
  </si>
  <si>
    <t>Egresos</t>
  </si>
  <si>
    <t>Saldo</t>
  </si>
  <si>
    <t>Descripción</t>
  </si>
  <si>
    <t>Cuenta</t>
  </si>
  <si>
    <t>Categoría Gastos</t>
  </si>
  <si>
    <t>Categoría Ingresos</t>
  </si>
  <si>
    <t>Gastos Estimados</t>
  </si>
  <si>
    <t>Mes</t>
  </si>
  <si>
    <t>Porcentaje</t>
  </si>
  <si>
    <t>Saldo Cuentas</t>
  </si>
  <si>
    <t>Saldo Inicial</t>
  </si>
  <si>
    <t>Cuenta corriente</t>
  </si>
  <si>
    <t>Compra Súper</t>
  </si>
  <si>
    <t>Efectivo</t>
  </si>
  <si>
    <t>Alquiler casa</t>
  </si>
  <si>
    <t>Tarjeta de Crédito</t>
  </si>
  <si>
    <t>Sueldo</t>
  </si>
  <si>
    <t>Otro</t>
  </si>
  <si>
    <t xml:space="preserve">Ticket Avión </t>
  </si>
  <si>
    <t>Desarrollo Personal</t>
  </si>
  <si>
    <t>Electricidad</t>
  </si>
  <si>
    <t>Ahorro e Inversión</t>
  </si>
  <si>
    <t>Total</t>
  </si>
  <si>
    <t>Gas</t>
  </si>
  <si>
    <t>Telefono e Internet</t>
  </si>
  <si>
    <t>Comer afuer</t>
  </si>
  <si>
    <t>Ingresos estimados</t>
  </si>
  <si>
    <t>Préstamo coche</t>
  </si>
  <si>
    <t>Gasolina</t>
  </si>
  <si>
    <t>Venta Activos</t>
  </si>
  <si>
    <t>Tabaco</t>
  </si>
  <si>
    <t>Dividendos</t>
  </si>
  <si>
    <t>Almuerzo fuera</t>
  </si>
  <si>
    <t>Comisiones y Bonificaciones</t>
  </si>
  <si>
    <t>Compra súper</t>
  </si>
  <si>
    <t>Renta Alquiler</t>
  </si>
  <si>
    <t>Tenis</t>
  </si>
  <si>
    <t>Otros</t>
  </si>
  <si>
    <t>Masajes</t>
  </si>
  <si>
    <t>Terapia</t>
  </si>
  <si>
    <t>Flores</t>
  </si>
  <si>
    <t>Capacidad de Ahorro</t>
  </si>
  <si>
    <t>Libro</t>
  </si>
  <si>
    <t>Capacidad De Ahorro Mensual (CAM)</t>
  </si>
  <si>
    <t>Curso Finanzas</t>
  </si>
  <si>
    <t>Diferencia Ahorro Real - CAM</t>
  </si>
  <si>
    <t>Cine</t>
  </si>
  <si>
    <t>Cena Stand up</t>
  </si>
  <si>
    <t>Ahorro</t>
  </si>
  <si>
    <t>Mascotas</t>
  </si>
  <si>
    <t>-</t>
  </si>
  <si>
    <t>El total es la suma de todos tus gastos apuntados. Este total es el gasto que crees que es tu gasto mensual medio.</t>
  </si>
  <si>
    <r>
      <rPr>
        <rFont val="Lato"/>
        <color rgb="FFF6F6EC"/>
        <sz val="11.0"/>
      </rPr>
      <t xml:space="preserve">FINANZAS NÓMADAS | </t>
    </r>
    <r>
      <rPr>
        <rFont val="Lato"/>
        <color rgb="FFF6F6EC"/>
        <sz val="11.0"/>
        <u/>
      </rPr>
      <t>finanzasnomadas.com</t>
    </r>
  </si>
  <si>
    <t xml:space="preserve">PRESUPUESTO  DE INGRESOS Y GASTOS ANUAL
</t>
  </si>
  <si>
    <t xml:space="preserve">Que tus finanzas te lleven a donde quieras, y no que ellas decidan
</t>
  </si>
  <si>
    <t xml:space="preserve">Un presupuesto es una herramienta clave para gestionar tus finanzas y recursos de manera efectiva. Te ayuda a planificar y controlar tus ingresos y gastos, asegurando que puedes cumplir con tus metas y obligaciones financieras. Al realizar un presupuesto, </t>
  </si>
  <si>
    <t>puedes identificar áreas donde puedes ahorrar dinero, evitar gastos innecesarios, y tomar decisiones informadas sobre tus finanzas. Además, te permite prever y prepararte para futuros gastos, lo que contribuye a una mayor estabilidad y tranquilidad financiera.</t>
  </si>
  <si>
    <t xml:space="preserve"> Un buen presupuesto es esencial para mejorar tu calidad de vida y alcanzar tus objetivos económicos.</t>
  </si>
  <si>
    <t xml:space="preserve">Para completar este presupuesto, utiliza los datos que ya has registrado en la Hoja  "Registro  ingresos y gastos" la cual te brindará un promedio mensual de tu flujo de efectivo.  Modifica las entradas en la columna "A" de acuerdo a tus necesidades. </t>
  </si>
  <si>
    <t>Además, podrás ver la diferencia que tienes en tu presupuesto versus lo que realemente has gastado o ganado. Te servirá para ajustar de acuerdo a tus necesidades.</t>
  </si>
  <si>
    <t xml:space="preserve"> Puedes adaptarlo a la moneda que utilizas cotidianamente, te recomiendo qeu adopte una base única.</t>
  </si>
  <si>
    <t>Si tienes dudas o necesitas ayuda, contáctame.</t>
  </si>
  <si>
    <t>Formato</t>
  </si>
  <si>
    <t>Moneda</t>
  </si>
  <si>
    <t>Prom 2024</t>
  </si>
  <si>
    <t>TOTAL 2024</t>
  </si>
  <si>
    <t>%</t>
  </si>
  <si>
    <t>. Sueldo 1</t>
  </si>
  <si>
    <t>Empleado</t>
  </si>
  <si>
    <t>€</t>
  </si>
  <si>
    <t>. Sueldo 2</t>
  </si>
  <si>
    <t>. Honorarios facturados</t>
  </si>
  <si>
    <t>Autónomo</t>
  </si>
  <si>
    <t>. Alquileres cobrados</t>
  </si>
  <si>
    <t>Inversor</t>
  </si>
  <si>
    <t>. Dividendos</t>
  </si>
  <si>
    <t>Venta depto</t>
  </si>
  <si>
    <t>Ahorros</t>
  </si>
  <si>
    <t>Total de Ingresos</t>
  </si>
  <si>
    <t>Ahorro (pagarse a uno primero)</t>
  </si>
  <si>
    <t>Ingresos disponibles para consumo</t>
  </si>
  <si>
    <t>Gastos</t>
  </si>
  <si>
    <t>Tipo</t>
  </si>
  <si>
    <t>Alimentos y bebidas</t>
  </si>
  <si>
    <t>Comer afuera</t>
  </si>
  <si>
    <t>Indumentaria</t>
  </si>
  <si>
    <t>Vivienda y servicios básicos</t>
  </si>
  <si>
    <t>Equip. y manten. hogar</t>
  </si>
  <si>
    <t>Atención médica y gastos salud</t>
  </si>
  <si>
    <t>Transporte y comunicaciones</t>
  </si>
  <si>
    <t>Deportes</t>
  </si>
  <si>
    <t>Viajes</t>
  </si>
  <si>
    <t>otros</t>
  </si>
  <si>
    <t>Formación</t>
  </si>
  <si>
    <t xml:space="preserve">Seguros </t>
  </si>
  <si>
    <t>Farmacia</t>
  </si>
  <si>
    <t>Ropa</t>
  </si>
  <si>
    <t>Total de Gastos</t>
  </si>
  <si>
    <t>Diferencia Registro</t>
  </si>
  <si>
    <t>Vicios</t>
  </si>
  <si>
    <t>Disponible / (Déficit)</t>
  </si>
  <si>
    <t>Saldo Caja y Bancos al Inicio</t>
  </si>
  <si>
    <t>Disponible / (Déficit) del Periodo</t>
  </si>
  <si>
    <t>Saldo Caja y Bancos al Final</t>
  </si>
  <si>
    <r>
      <rPr>
        <rFont val="Lato"/>
        <color rgb="FFF6F6EC"/>
        <sz val="11.0"/>
        <u/>
      </rPr>
      <t xml:space="preserve">FINANZAS NÓMADAS | </t>
    </r>
    <r>
      <rPr>
        <rFont val="Lato"/>
        <color rgb="FFF6F6EC"/>
        <sz val="11.0"/>
        <u/>
      </rPr>
      <t>finanzasnomadas.com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</si>
</sst>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 * #,##0_ ;_ * \-#,##0_ ;_ * &quot;-&quot;??_ ;_ @_ "/>
    <numFmt numFmtId="165" formatCode="d/M/yyyy"/>
    <numFmt numFmtId="166" formatCode="_ * #,##0.00_ ;_ * \-#,##0.00_ ;_ * &quot;-&quot;??_ ;_ @_ "/>
    <numFmt numFmtId="167" formatCode="dd\-mm\-yy"/>
    <numFmt numFmtId="168" formatCode="0.0%"/>
    <numFmt numFmtId="169" formatCode="dd/mm/yy"/>
    <numFmt numFmtId="170" formatCode="_ * #,##0_ ;[Red]_ * \-#,##0_ ;_ * &quot;-&quot;_ ;_ @_ "/>
  </numFmts>
  <fonts count="34">
    <font>
      <sz val="11.0"/>
      <color theme="1"/>
      <name val="Calibri"/>
      <scheme val="minor"/>
    </font>
    <font>
      <sz val="11.0"/>
      <color theme="1"/>
      <name val="Lato"/>
    </font>
    <font>
      <sz val="11.0"/>
      <color rgb="FFACCB53"/>
      <name val="Lato"/>
    </font>
    <font>
      <b/>
      <sz val="11.0"/>
      <color rgb="FF000000"/>
      <name val="Lato"/>
    </font>
    <font>
      <b/>
      <sz val="25.0"/>
      <color rgb="FF000000"/>
      <name val="Lato"/>
    </font>
    <font>
      <b/>
      <sz val="11.0"/>
      <color theme="1"/>
      <name val="Lato"/>
    </font>
    <font>
      <b/>
      <i/>
      <sz val="14.0"/>
      <color rgb="FF000000"/>
      <name val="Lato"/>
    </font>
    <font>
      <u/>
      <sz val="11.0"/>
      <color rgb="FF0563C1"/>
      <name val="Lato"/>
    </font>
    <font>
      <u/>
      <sz val="11.0"/>
      <color rgb="FF0563C1"/>
      <name val="Lato"/>
    </font>
    <font>
      <u/>
      <sz val="11.0"/>
      <color rgb="FF0563C1"/>
      <name val="Lato"/>
    </font>
    <font>
      <sz val="11.0"/>
      <color rgb="FF000000"/>
      <name val="Docs-Lato"/>
    </font>
    <font>
      <b/>
      <sz val="11.0"/>
      <color rgb="FFF6F6EC"/>
      <name val="Lato"/>
    </font>
    <font>
      <b/>
      <color rgb="FFF6F6EC"/>
      <name val="Lato"/>
    </font>
    <font>
      <b/>
      <sz val="11.0"/>
      <color rgb="FF4A86E8"/>
      <name val="Lato"/>
    </font>
    <font>
      <color theme="1"/>
      <name val="Lato"/>
    </font>
    <font>
      <sz val="11.0"/>
      <color rgb="FFFF0000"/>
      <name val="Lato"/>
    </font>
    <font>
      <sz val="11.0"/>
      <color theme="1"/>
      <name val="Calibri"/>
    </font>
    <font>
      <b/>
      <color theme="1"/>
      <name val="Lato"/>
    </font>
    <font>
      <sz val="11.0"/>
      <color rgb="FFF6F6EC"/>
      <name val="Lato"/>
    </font>
    <font>
      <u/>
      <sz val="11.0"/>
      <color rgb="FFF6F6EC"/>
      <name val="Lato"/>
    </font>
    <font>
      <b/>
      <sz val="14.0"/>
      <color theme="1"/>
      <name val="Lato"/>
    </font>
    <font>
      <sz val="11.0"/>
      <color rgb="FF1155CC"/>
      <name val="Lato"/>
    </font>
    <font>
      <u/>
      <sz val="11.0"/>
      <color rgb="FF1155CC"/>
      <name val="Lato"/>
    </font>
    <font>
      <sz val="11.0"/>
      <color rgb="FF000000"/>
      <name val="Lato"/>
    </font>
    <font/>
    <font>
      <b/>
      <sz val="11.0"/>
      <color rgb="FFFFFFFF"/>
      <name val="Lato"/>
    </font>
    <font>
      <color rgb="FFFFFFFF"/>
      <name val="Lato"/>
    </font>
    <font>
      <sz val="11.0"/>
      <color rgb="FFFFFFFF"/>
      <name val="Lato"/>
    </font>
    <font>
      <sz val="11.0"/>
      <color rgb="FF0066CC"/>
      <name val="Lato"/>
    </font>
    <font>
      <b/>
      <sz val="11.0"/>
      <color rgb="FF0066CC"/>
      <name val="Lato"/>
    </font>
    <font>
      <b/>
      <sz val="11.0"/>
      <color rgb="FFF3F3F3"/>
      <name val="Lato"/>
    </font>
    <font>
      <sz val="11.0"/>
      <color rgb="FFF3F3F3"/>
      <name val="Lato"/>
    </font>
    <font>
      <b/>
      <sz val="11.0"/>
      <color rgb="FFFF0000"/>
      <name val="Lato"/>
    </font>
    <font>
      <u/>
      <sz val="11.0"/>
      <color rgb="FFF6F6EC"/>
      <name val="Lato"/>
    </font>
  </fonts>
  <fills count="9">
    <fill>
      <patternFill patternType="none"/>
    </fill>
    <fill>
      <patternFill patternType="lightGray"/>
    </fill>
    <fill>
      <patternFill patternType="solid">
        <fgColor rgb="FFACCB53"/>
        <bgColor rgb="FFACCB53"/>
      </patternFill>
    </fill>
    <fill>
      <patternFill patternType="solid">
        <fgColor rgb="FFFFFFFF"/>
        <bgColor rgb="FFFFFFFF"/>
      </patternFill>
    </fill>
    <fill>
      <patternFill patternType="solid">
        <fgColor rgb="FF663691"/>
        <bgColor rgb="FF663691"/>
      </patternFill>
    </fill>
    <fill>
      <patternFill patternType="solid">
        <fgColor rgb="FFE64A4A"/>
        <bgColor rgb="FFE64A4A"/>
      </patternFill>
    </fill>
    <fill>
      <patternFill patternType="solid">
        <fgColor rgb="FFF6F6EC"/>
        <bgColor rgb="FFF6F6EC"/>
      </patternFill>
    </fill>
    <fill>
      <patternFill patternType="solid">
        <fgColor rgb="FFB3CA65"/>
        <bgColor rgb="FFB3CA65"/>
      </patternFill>
    </fill>
    <fill>
      <patternFill patternType="solid">
        <fgColor rgb="FFF6F6E6"/>
        <bgColor rgb="FFF6F6E6"/>
      </patternFill>
    </fill>
  </fills>
  <borders count="82">
    <border/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ACCB53"/>
      </left>
      <right style="thin">
        <color rgb="FFACCB53"/>
      </right>
      <top style="thin">
        <color rgb="FFACCB53"/>
      </top>
      <bottom style="thin">
        <color rgb="FFACCB53"/>
      </bottom>
    </border>
    <border>
      <right/>
      <top/>
      <bottom/>
    </border>
    <border>
      <left/>
      <top/>
    </border>
    <border>
      <left/>
      <right/>
      <bottom/>
    </border>
    <border>
      <left/>
      <right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ACCB53"/>
      </left>
      <top style="thin">
        <color rgb="FFACCB53"/>
      </top>
      <bottom style="thin">
        <color rgb="FFACCB53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FFFFFF"/>
      </top>
    </border>
    <border>
      <left style="thin">
        <color rgb="FF000000"/>
      </left>
      <right style="thin">
        <color rgb="FFE64A4A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E64A4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E64A4A"/>
      </left>
      <right style="thin">
        <color rgb="FFE64A4A"/>
      </right>
      <top style="thin">
        <color rgb="FF000000"/>
      </top>
      <bottom style="thin">
        <color rgb="FF000000"/>
      </bottom>
    </border>
    <border>
      <left style="thin">
        <color rgb="FFE64A4A"/>
      </left>
      <top style="thin">
        <color rgb="FF000000"/>
      </top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E64A4A"/>
      </right>
      <top style="thin">
        <color rgb="FF000000"/>
      </top>
      <bottom style="thin">
        <color rgb="FFFFFFFF"/>
      </bottom>
    </border>
    <border>
      <left style="thin">
        <color rgb="FFE64A4A"/>
      </left>
      <right style="thin">
        <color rgb="FFE64A4A"/>
      </right>
      <top style="thin">
        <color rgb="FF000000"/>
      </top>
      <bottom style="thin">
        <color rgb="FFFFFFFF"/>
      </bottom>
    </border>
    <border>
      <left style="thin">
        <color rgb="FFE64A4A"/>
      </lef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B3CA65"/>
      </right>
      <top style="thin">
        <color rgb="FF000000"/>
      </top>
      <bottom style="thin">
        <color rgb="FF000000"/>
      </bottom>
    </border>
    <border>
      <left style="thin">
        <color rgb="FFB3CA65"/>
      </left>
      <right style="thin">
        <color rgb="FFB3CA65"/>
      </right>
      <top style="thin">
        <color rgb="FF000000"/>
      </top>
      <bottom style="thin">
        <color rgb="FF000000"/>
      </bottom>
    </border>
    <border>
      <left style="thin">
        <color rgb="FFB3CA65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B3CA65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medium">
        <color rgb="FF000000"/>
      </bottom>
    </border>
    <border>
      <top style="thin">
        <color rgb="FFFFFFFF"/>
      </top>
      <bottom style="medium">
        <color rgb="FF000000"/>
      </bottom>
    </border>
    <border>
      <left style="thin">
        <color rgb="FFFFFFFF"/>
      </left>
      <top style="thin">
        <color rgb="FFFFFFFF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</border>
    <border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000000"/>
      </left>
      <top style="thin">
        <color rgb="FFFFFFFF"/>
      </top>
      <bottom style="medium">
        <color rgb="FF000000"/>
      </bottom>
    </border>
    <border>
      <right style="thin">
        <color rgb="FFE64A4A"/>
      </right>
      <bottom style="thin">
        <color rgb="FFE64A4A"/>
      </bottom>
    </border>
    <border>
      <left style="thin">
        <color rgb="FFE64A4A"/>
      </left>
      <right style="thin">
        <color rgb="FFE64A4A"/>
      </right>
      <bottom style="thin">
        <color rgb="FFE64A4A"/>
      </bottom>
    </border>
    <border>
      <left style="thin">
        <color rgb="FFE64A4A"/>
      </left>
      <bottom style="thin">
        <color rgb="FFE64A4A"/>
      </bottom>
    </border>
    <border>
      <left style="thin">
        <color rgb="FFE64A4A"/>
      </left>
      <right style="thin">
        <color rgb="FFE64A4A"/>
      </right>
      <top style="thin">
        <color rgb="FFE64A4A"/>
      </top>
      <bottom style="thin">
        <color rgb="FFE64A4A"/>
      </bottom>
    </border>
    <border>
      <left style="thin">
        <color rgb="FFE64A4A"/>
      </left>
      <top style="thin">
        <color rgb="FFE64A4A"/>
      </top>
      <bottom style="thin">
        <color rgb="FFE64A4A"/>
      </bottom>
    </border>
    <border>
      <right style="thin">
        <color rgb="FFE64A4A"/>
      </right>
      <top style="thin">
        <color rgb="FFE64A4A"/>
      </top>
    </border>
    <border>
      <left style="thin">
        <color rgb="FFE64A4A"/>
      </left>
      <right style="thin">
        <color rgb="FFE64A4A"/>
      </right>
      <top style="thin">
        <color rgb="FFE64A4A"/>
      </top>
    </border>
    <border>
      <left style="thin">
        <color rgb="FFE64A4A"/>
      </left>
      <top style="thin">
        <color rgb="FFE64A4A"/>
      </top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1" fillId="2" fontId="2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2" fillId="2" fontId="3" numFmtId="164" xfId="0" applyAlignment="1" applyBorder="1" applyFont="1" applyNumberFormat="1">
      <alignment horizontal="left" shrinkToFit="0" vertical="center" wrapText="0"/>
    </xf>
    <xf borderId="6" fillId="2" fontId="1" numFmtId="0" xfId="0" applyBorder="1" applyFont="1"/>
    <xf borderId="4" fillId="2" fontId="3" numFmtId="164" xfId="0" applyAlignment="1" applyBorder="1" applyFont="1" applyNumberFormat="1">
      <alignment horizontal="left" shrinkToFit="0" vertical="center" wrapText="0"/>
    </xf>
    <xf borderId="4" fillId="2" fontId="4" numFmtId="164" xfId="0" applyAlignment="1" applyBorder="1" applyFont="1" applyNumberFormat="1">
      <alignment horizontal="left" shrinkToFit="0" vertical="center" wrapText="0"/>
    </xf>
    <xf borderId="5" fillId="2" fontId="5" numFmtId="0" xfId="0" applyAlignment="1" applyBorder="1" applyFont="1">
      <alignment horizontal="right"/>
    </xf>
    <xf borderId="1" fillId="2" fontId="5" numFmtId="0" xfId="0" applyAlignment="1" applyBorder="1" applyFont="1">
      <alignment horizontal="right"/>
    </xf>
    <xf borderId="0" fillId="2" fontId="6" numFmtId="0" xfId="0" applyAlignment="1" applyFont="1">
      <alignment horizontal="right" readingOrder="0" shrinkToFit="0" vertical="bottom" wrapText="0"/>
    </xf>
    <xf borderId="4" fillId="2" fontId="5" numFmtId="0" xfId="0" applyAlignment="1" applyBorder="1" applyFont="1">
      <alignment vertical="top"/>
    </xf>
    <xf borderId="5" fillId="2" fontId="7" numFmtId="0" xfId="0" applyAlignment="1" applyBorder="1" applyFont="1">
      <alignment horizontal="right"/>
    </xf>
    <xf borderId="1" fillId="2" fontId="8" numFmtId="0" xfId="0" applyAlignment="1" applyBorder="1" applyFont="1">
      <alignment horizontal="right"/>
    </xf>
    <xf borderId="1" fillId="2" fontId="9" numFmtId="0" xfId="0" applyAlignment="1" applyBorder="1" applyFont="1">
      <alignment horizontal="right" vertical="top"/>
    </xf>
    <xf borderId="7" fillId="3" fontId="1" numFmtId="0" xfId="0" applyBorder="1" applyFill="1" applyFont="1"/>
    <xf borderId="8" fillId="3" fontId="1" numFmtId="0" xfId="0" applyBorder="1" applyFont="1"/>
    <xf borderId="1" fillId="3" fontId="1" numFmtId="0" xfId="0" applyBorder="1" applyFont="1"/>
    <xf borderId="3" fillId="3" fontId="1" numFmtId="0" xfId="0" applyBorder="1" applyFont="1"/>
    <xf borderId="9" fillId="0" fontId="1" numFmtId="0" xfId="0" applyBorder="1" applyFont="1"/>
    <xf borderId="5" fillId="3" fontId="1" numFmtId="0" xfId="0" applyBorder="1" applyFont="1"/>
    <xf borderId="6" fillId="3" fontId="5" numFmtId="0" xfId="0" applyAlignment="1" applyBorder="1" applyFont="1">
      <alignment readingOrder="0"/>
    </xf>
    <xf borderId="10" fillId="3" fontId="1" numFmtId="0" xfId="0" applyBorder="1" applyFont="1"/>
    <xf borderId="9" fillId="3" fontId="1" numFmtId="0" xfId="0" applyBorder="1" applyFont="1"/>
    <xf borderId="9" fillId="0" fontId="1" numFmtId="0" xfId="0" applyAlignment="1" applyBorder="1" applyFont="1">
      <alignment readingOrder="0" vertical="bottom"/>
    </xf>
    <xf borderId="9" fillId="3" fontId="1" numFmtId="0" xfId="0" applyAlignment="1" applyBorder="1" applyFont="1">
      <alignment readingOrder="0" vertical="bottom"/>
    </xf>
    <xf borderId="6" fillId="3" fontId="1" numFmtId="0" xfId="0" applyBorder="1" applyFont="1"/>
    <xf borderId="9" fillId="0" fontId="1" numFmtId="0" xfId="0" applyAlignment="1" applyBorder="1" applyFont="1">
      <alignment vertical="bottom"/>
    </xf>
    <xf borderId="2" fillId="3" fontId="1" numFmtId="0" xfId="0" applyBorder="1" applyFont="1"/>
    <xf borderId="0" fillId="0" fontId="1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11" fillId="4" fontId="11" numFmtId="0" xfId="0" applyAlignment="1" applyBorder="1" applyFill="1" applyFont="1">
      <alignment horizontal="center" shrinkToFit="0" wrapText="1"/>
    </xf>
    <xf borderId="12" fillId="4" fontId="11" numFmtId="0" xfId="0" applyAlignment="1" applyBorder="1" applyFont="1">
      <alignment horizontal="center" shrinkToFit="0" wrapText="1"/>
    </xf>
    <xf borderId="13" fillId="4" fontId="11" numFmtId="164" xfId="0" applyAlignment="1" applyBorder="1" applyFont="1" applyNumberFormat="1">
      <alignment horizontal="center" shrinkToFit="0" wrapText="1"/>
    </xf>
    <xf borderId="13" fillId="4" fontId="11" numFmtId="9" xfId="0" applyAlignment="1" applyBorder="1" applyFont="1" applyNumberFormat="1">
      <alignment horizontal="center" shrinkToFit="0" wrapText="1"/>
    </xf>
    <xf borderId="11" fillId="5" fontId="11" numFmtId="0" xfId="0" applyAlignment="1" applyBorder="1" applyFill="1" applyFont="1">
      <alignment readingOrder="0" shrinkToFit="0" wrapText="1"/>
    </xf>
    <xf borderId="11" fillId="5" fontId="12" numFmtId="0" xfId="0" applyAlignment="1" applyBorder="1" applyFont="1">
      <alignment shrinkToFit="0" wrapText="1"/>
    </xf>
    <xf borderId="11" fillId="5" fontId="12" numFmtId="0" xfId="0" applyAlignment="1" applyBorder="1" applyFont="1">
      <alignment horizontal="right" readingOrder="0" shrinkToFit="0" wrapText="1"/>
    </xf>
    <xf borderId="11" fillId="5" fontId="12" numFmtId="0" xfId="0" applyAlignment="1" applyBorder="1" applyFont="1">
      <alignment readingOrder="0" shrinkToFit="0" wrapText="1"/>
    </xf>
    <xf borderId="11" fillId="6" fontId="1" numFmtId="0" xfId="0" applyAlignment="1" applyBorder="1" applyFill="1" applyFont="1">
      <alignment horizontal="center" shrinkToFit="0" wrapText="1"/>
    </xf>
    <xf borderId="11" fillId="6" fontId="13" numFmtId="0" xfId="0" applyAlignment="1" applyBorder="1" applyFont="1">
      <alignment horizontal="center" readingOrder="0" shrinkToFit="0" wrapText="1"/>
    </xf>
    <xf borderId="11" fillId="6" fontId="1" numFmtId="0" xfId="0" applyAlignment="1" applyBorder="1" applyFont="1">
      <alignment shrinkToFit="0" wrapText="1"/>
    </xf>
    <xf borderId="11" fillId="6" fontId="14" numFmtId="0" xfId="0" applyAlignment="1" applyBorder="1" applyFont="1">
      <alignment shrinkToFit="0" wrapText="1"/>
    </xf>
    <xf borderId="11" fillId="6" fontId="14" numFmtId="4" xfId="0" applyAlignment="1" applyBorder="1" applyFont="1" applyNumberFormat="1">
      <alignment horizontal="right" shrinkToFit="0" wrapText="1"/>
    </xf>
    <xf borderId="11" fillId="6" fontId="14" numFmtId="10" xfId="0" applyAlignment="1" applyBorder="1" applyFont="1" applyNumberFormat="1">
      <alignment horizontal="right" shrinkToFit="0" wrapText="1"/>
    </xf>
    <xf borderId="11" fillId="6" fontId="14" numFmtId="0" xfId="0" applyAlignment="1" applyBorder="1" applyFont="1">
      <alignment readingOrder="0" shrinkToFit="0" wrapText="1"/>
    </xf>
    <xf borderId="11" fillId="6" fontId="1" numFmtId="165" xfId="0" applyAlignment="1" applyBorder="1" applyFont="1" applyNumberFormat="1">
      <alignment horizontal="center" readingOrder="0" shrinkToFit="0" wrapText="1"/>
    </xf>
    <xf borderId="11" fillId="6" fontId="15" numFmtId="0" xfId="0" applyAlignment="1" applyBorder="1" applyFont="1">
      <alignment horizontal="center" shrinkToFit="0" wrapText="1"/>
    </xf>
    <xf borderId="11" fillId="6" fontId="1" numFmtId="0" xfId="0" applyAlignment="1" applyBorder="1" applyFont="1">
      <alignment readingOrder="0" shrinkToFit="0" wrapText="1"/>
    </xf>
    <xf borderId="11" fillId="6" fontId="15" numFmtId="0" xfId="0" applyAlignment="1" applyBorder="1" applyFont="1">
      <alignment horizontal="center" readingOrder="0" shrinkToFit="0" wrapText="1"/>
    </xf>
    <xf borderId="11" fillId="2" fontId="5" numFmtId="0" xfId="0" applyAlignment="1" applyBorder="1" applyFont="1">
      <alignment shrinkToFit="0" vertical="bottom" wrapText="1"/>
    </xf>
    <xf borderId="11" fillId="2" fontId="5" numFmtId="4" xfId="0" applyAlignment="1" applyBorder="1" applyFont="1" applyNumberFormat="1">
      <alignment horizontal="right" shrinkToFit="0" vertical="bottom" wrapText="1"/>
    </xf>
    <xf borderId="1" fillId="3" fontId="16" numFmtId="0" xfId="0" applyAlignment="1" applyBorder="1" applyFont="1">
      <alignment vertical="bottom"/>
    </xf>
    <xf borderId="11" fillId="2" fontId="5" numFmtId="10" xfId="0" applyAlignment="1" applyBorder="1" applyFont="1" applyNumberFormat="1">
      <alignment horizontal="right" shrinkToFit="0" vertical="bottom" wrapText="1"/>
    </xf>
    <xf borderId="11" fillId="6" fontId="1" numFmtId="0" xfId="0" applyAlignment="1" applyBorder="1" applyFont="1">
      <alignment shrinkToFit="0" vertical="top" wrapText="1"/>
    </xf>
    <xf borderId="11" fillId="2" fontId="17" numFmtId="0" xfId="0" applyAlignment="1" applyBorder="1" applyFont="1">
      <alignment shrinkToFit="0" wrapText="1"/>
    </xf>
    <xf borderId="11" fillId="2" fontId="17" numFmtId="4" xfId="0" applyAlignment="1" applyBorder="1" applyFont="1" applyNumberFormat="1">
      <alignment horizontal="right" shrinkToFit="0" wrapText="1"/>
    </xf>
    <xf borderId="11" fillId="7" fontId="17" numFmtId="10" xfId="0" applyAlignment="1" applyBorder="1" applyFill="1" applyFont="1" applyNumberFormat="1">
      <alignment horizontal="right" shrinkToFit="0" wrapText="1"/>
    </xf>
    <xf borderId="11" fillId="6" fontId="1" numFmtId="0" xfId="0" applyAlignment="1" applyBorder="1" applyFont="1">
      <alignment horizontal="center" readingOrder="0" shrinkToFit="0" wrapText="1"/>
    </xf>
    <xf borderId="1" fillId="3" fontId="1" numFmtId="10" xfId="0" applyBorder="1" applyFont="1" applyNumberFormat="1"/>
    <xf borderId="11" fillId="2" fontId="17" numFmtId="0" xfId="0" applyAlignment="1" applyBorder="1" applyFont="1">
      <alignment readingOrder="0" shrinkToFit="0" wrapText="1"/>
    </xf>
    <xf borderId="11" fillId="6" fontId="1" numFmtId="0" xfId="0" applyAlignment="1" applyBorder="1" applyFont="1">
      <alignment readingOrder="0"/>
    </xf>
    <xf borderId="11" fillId="6" fontId="1" numFmtId="0" xfId="0" applyBorder="1" applyFont="1"/>
    <xf borderId="11" fillId="6" fontId="1" numFmtId="165" xfId="0" applyAlignment="1" applyBorder="1" applyFont="1" applyNumberFormat="1">
      <alignment shrinkToFit="0" wrapText="1"/>
    </xf>
    <xf borderId="11" fillId="6" fontId="15" numFmtId="0" xfId="0" applyAlignment="1" applyBorder="1" applyFont="1">
      <alignment shrinkToFit="0" wrapText="1"/>
    </xf>
    <xf borderId="11" fillId="2" fontId="5" numFmtId="0" xfId="0" applyAlignment="1" applyBorder="1" applyFont="1">
      <alignment shrinkToFit="0" wrapText="1"/>
    </xf>
    <xf borderId="11" fillId="2" fontId="1" numFmtId="0" xfId="0" applyBorder="1" applyFont="1"/>
    <xf borderId="1" fillId="5" fontId="1" numFmtId="0" xfId="0" applyBorder="1" applyFont="1"/>
    <xf borderId="0" fillId="5" fontId="18" numFmtId="0" xfId="0" applyAlignment="1" applyFont="1">
      <alignment vertical="bottom"/>
    </xf>
    <xf borderId="0" fillId="5" fontId="19" numFmtId="0" xfId="0" applyAlignment="1" applyFont="1">
      <alignment vertical="bottom"/>
    </xf>
    <xf borderId="4" fillId="2" fontId="1" numFmtId="164" xfId="0" applyAlignment="1" applyBorder="1" applyFont="1" applyNumberFormat="1">
      <alignment vertical="top"/>
    </xf>
    <xf borderId="4" fillId="2" fontId="1" numFmtId="0" xfId="0" applyAlignment="1" applyBorder="1" applyFont="1">
      <alignment vertical="bottom"/>
    </xf>
    <xf borderId="14" fillId="2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9" fillId="0" fontId="1" numFmtId="164" xfId="0" applyAlignment="1" applyBorder="1" applyFont="1" applyNumberFormat="1">
      <alignment vertical="bottom"/>
    </xf>
    <xf borderId="4" fillId="2" fontId="20" numFmtId="164" xfId="0" applyAlignment="1" applyBorder="1" applyFont="1" applyNumberFormat="1">
      <alignment shrinkToFit="0" vertical="top" wrapText="0"/>
    </xf>
    <xf borderId="14" fillId="2" fontId="20" numFmtId="164" xfId="0" applyAlignment="1" applyBorder="1" applyFont="1" applyNumberFormat="1">
      <alignment shrinkToFit="0" vertical="top" wrapText="0"/>
    </xf>
    <xf borderId="4" fillId="2" fontId="21" numFmtId="164" xfId="0" applyAlignment="1" applyBorder="1" applyFont="1" applyNumberFormat="1">
      <alignment shrinkToFit="0" vertical="bottom" wrapText="0"/>
    </xf>
    <xf borderId="4" fillId="2" fontId="21" numFmtId="164" xfId="0" applyAlignment="1" applyBorder="1" applyFont="1" applyNumberFormat="1">
      <alignment horizontal="right" shrinkToFit="0" vertical="bottom" wrapText="0"/>
    </xf>
    <xf borderId="14" fillId="2" fontId="22" numFmtId="164" xfId="0" applyAlignment="1" applyBorder="1" applyFont="1" applyNumberFormat="1">
      <alignment shrinkToFit="0" vertical="bottom" wrapText="0"/>
    </xf>
    <xf borderId="15" fillId="0" fontId="1" numFmtId="0" xfId="0" applyBorder="1" applyFont="1"/>
    <xf borderId="16" fillId="0" fontId="1" numFmtId="0" xfId="0" applyAlignment="1" applyBorder="1" applyFont="1">
      <alignment vertical="bottom"/>
    </xf>
    <xf borderId="9" fillId="0" fontId="1" numFmtId="0" xfId="0" applyBorder="1" applyFont="1"/>
    <xf borderId="9" fillId="0" fontId="1" numFmtId="0" xfId="0" applyAlignment="1" applyBorder="1" applyFont="1">
      <alignment readingOrder="0"/>
    </xf>
    <xf borderId="17" fillId="0" fontId="1" numFmtId="0" xfId="0" applyAlignment="1" applyBorder="1" applyFont="1">
      <alignment vertical="bottom"/>
    </xf>
    <xf borderId="18" fillId="0" fontId="1" numFmtId="0" xfId="0" applyAlignment="1" applyBorder="1" applyFont="1">
      <alignment vertical="bottom"/>
    </xf>
    <xf borderId="17" fillId="0" fontId="1" numFmtId="0" xfId="0" applyAlignment="1" applyBorder="1" applyFont="1">
      <alignment readingOrder="0" vertical="bottom"/>
    </xf>
    <xf borderId="19" fillId="3" fontId="23" numFmtId="0" xfId="0" applyAlignment="1" applyBorder="1" applyFont="1">
      <alignment horizontal="left" readingOrder="0"/>
    </xf>
    <xf borderId="19" fillId="0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22" fillId="0" fontId="24" numFmtId="0" xfId="0" applyBorder="1" applyFont="1"/>
    <xf borderId="20" fillId="0" fontId="24" numFmtId="0" xfId="0" applyBorder="1" applyFont="1"/>
    <xf borderId="23" fillId="0" fontId="1" numFmtId="0" xfId="0" applyAlignment="1" applyBorder="1" applyFont="1">
      <alignment vertical="bottom"/>
    </xf>
    <xf borderId="24" fillId="4" fontId="25" numFmtId="166" xfId="0" applyAlignment="1" applyBorder="1" applyFont="1" applyNumberFormat="1">
      <alignment horizontal="center" vertical="bottom"/>
    </xf>
    <xf borderId="24" fillId="4" fontId="25" numFmtId="0" xfId="0" applyAlignment="1" applyBorder="1" applyFont="1">
      <alignment horizontal="center" vertical="bottom"/>
    </xf>
    <xf borderId="11" fillId="4" fontId="25" numFmtId="0" xfId="0" applyAlignment="1" applyBorder="1" applyFont="1">
      <alignment horizontal="center" vertical="bottom"/>
    </xf>
    <xf borderId="11" fillId="4" fontId="26" numFmtId="164" xfId="0" applyAlignment="1" applyBorder="1" applyFont="1" applyNumberFormat="1">
      <alignment horizontal="center" vertical="bottom"/>
    </xf>
    <xf borderId="11" fillId="4" fontId="26" numFmtId="167" xfId="0" applyAlignment="1" applyBorder="1" applyFont="1" applyNumberFormat="1">
      <alignment horizontal="center" vertical="bottom"/>
    </xf>
    <xf borderId="11" fillId="4" fontId="26" numFmtId="164" xfId="0" applyAlignment="1" applyBorder="1" applyFont="1" applyNumberFormat="1">
      <alignment horizontal="center" readingOrder="0" vertical="bottom"/>
    </xf>
    <xf borderId="25" fillId="4" fontId="27" numFmtId="167" xfId="0" applyAlignment="1" applyBorder="1" applyFont="1" applyNumberFormat="1">
      <alignment horizontal="center" vertical="bottom"/>
    </xf>
    <xf borderId="26" fillId="0" fontId="1" numFmtId="166" xfId="0" applyAlignment="1" applyBorder="1" applyFont="1" applyNumberFormat="1">
      <alignment vertical="bottom"/>
    </xf>
    <xf borderId="27" fillId="0" fontId="1" numFmtId="0" xfId="0" applyAlignment="1" applyBorder="1" applyFont="1">
      <alignment horizontal="center" vertical="bottom"/>
    </xf>
    <xf borderId="28" fillId="0" fontId="1" numFmtId="0" xfId="0" applyAlignment="1" applyBorder="1" applyFont="1">
      <alignment horizontal="center" vertical="bottom"/>
    </xf>
    <xf borderId="29" fillId="0" fontId="1" numFmtId="164" xfId="0" applyAlignment="1" applyBorder="1" applyFont="1" applyNumberFormat="1">
      <alignment horizontal="right" vertical="bottom"/>
    </xf>
    <xf borderId="26" fillId="0" fontId="1" numFmtId="164" xfId="0" applyAlignment="1" applyBorder="1" applyFont="1" applyNumberFormat="1">
      <alignment horizontal="right" vertical="bottom"/>
    </xf>
    <xf borderId="30" fillId="0" fontId="1" numFmtId="164" xfId="0" applyAlignment="1" applyBorder="1" applyFont="1" applyNumberFormat="1">
      <alignment horizontal="right" vertical="bottom"/>
    </xf>
    <xf borderId="28" fillId="0" fontId="1" numFmtId="164" xfId="0" applyAlignment="1" applyBorder="1" applyFont="1" applyNumberFormat="1">
      <alignment horizontal="right" vertical="bottom"/>
    </xf>
    <xf borderId="29" fillId="0" fontId="5" numFmtId="164" xfId="0" applyAlignment="1" applyBorder="1" applyFont="1" applyNumberFormat="1">
      <alignment horizontal="right" vertical="bottom"/>
    </xf>
    <xf borderId="31" fillId="0" fontId="1" numFmtId="168" xfId="0" applyAlignment="1" applyBorder="1" applyFont="1" applyNumberFormat="1">
      <alignment horizontal="center" vertical="bottom"/>
    </xf>
    <xf borderId="17" fillId="0" fontId="1" numFmtId="166" xfId="0" applyAlignment="1" applyBorder="1" applyFont="1" applyNumberFormat="1">
      <alignment vertical="bottom"/>
    </xf>
    <xf borderId="32" fillId="0" fontId="1" numFmtId="0" xfId="0" applyAlignment="1" applyBorder="1" applyFont="1">
      <alignment horizontal="center" vertical="bottom"/>
    </xf>
    <xf borderId="33" fillId="0" fontId="1" numFmtId="0" xfId="0" applyAlignment="1" applyBorder="1" applyFont="1">
      <alignment horizontal="center" vertical="bottom"/>
    </xf>
    <xf borderId="34" fillId="0" fontId="1" numFmtId="164" xfId="0" applyAlignment="1" applyBorder="1" applyFont="1" applyNumberFormat="1">
      <alignment horizontal="right" vertical="bottom"/>
    </xf>
    <xf borderId="17" fillId="0" fontId="1" numFmtId="164" xfId="0" applyAlignment="1" applyBorder="1" applyFont="1" applyNumberFormat="1">
      <alignment horizontal="right" vertical="bottom"/>
    </xf>
    <xf borderId="9" fillId="0" fontId="1" numFmtId="164" xfId="0" applyAlignment="1" applyBorder="1" applyFont="1" applyNumberFormat="1">
      <alignment horizontal="right" vertical="bottom"/>
    </xf>
    <xf borderId="33" fillId="0" fontId="1" numFmtId="164" xfId="0" applyAlignment="1" applyBorder="1" applyFont="1" applyNumberFormat="1">
      <alignment horizontal="right" readingOrder="0" vertical="bottom"/>
    </xf>
    <xf borderId="34" fillId="0" fontId="5" numFmtId="164" xfId="0" applyAlignment="1" applyBorder="1" applyFont="1" applyNumberFormat="1">
      <alignment horizontal="right" vertical="bottom"/>
    </xf>
    <xf borderId="35" fillId="0" fontId="1" numFmtId="168" xfId="0" applyAlignment="1" applyBorder="1" applyFont="1" applyNumberFormat="1">
      <alignment horizontal="center" vertical="bottom"/>
    </xf>
    <xf borderId="33" fillId="0" fontId="1" numFmtId="164" xfId="0" applyAlignment="1" applyBorder="1" applyFont="1" applyNumberFormat="1">
      <alignment horizontal="right" vertical="bottom"/>
    </xf>
    <xf borderId="34" fillId="0" fontId="1" numFmtId="164" xfId="0" applyAlignment="1" applyBorder="1" applyFont="1" applyNumberFormat="1">
      <alignment vertical="bottom"/>
    </xf>
    <xf borderId="17" fillId="0" fontId="1" numFmtId="164" xfId="0" applyAlignment="1" applyBorder="1" applyFont="1" applyNumberFormat="1">
      <alignment vertical="bottom"/>
    </xf>
    <xf borderId="19" fillId="0" fontId="1" numFmtId="166" xfId="0" applyAlignment="1" applyBorder="1" applyFont="1" applyNumberFormat="1">
      <alignment vertical="bottom"/>
    </xf>
    <xf borderId="36" fillId="0" fontId="1" numFmtId="0" xfId="0" applyAlignment="1" applyBorder="1" applyFont="1">
      <alignment horizontal="center" vertical="bottom"/>
    </xf>
    <xf borderId="37" fillId="0" fontId="1" numFmtId="0" xfId="0" applyAlignment="1" applyBorder="1" applyFont="1">
      <alignment horizontal="center" vertical="bottom"/>
    </xf>
    <xf borderId="38" fillId="0" fontId="1" numFmtId="164" xfId="0" applyAlignment="1" applyBorder="1" applyFont="1" applyNumberFormat="1">
      <alignment horizontal="right" vertical="bottom"/>
    </xf>
    <xf borderId="19" fillId="0" fontId="1" numFmtId="164" xfId="0" applyAlignment="1" applyBorder="1" applyFont="1" applyNumberFormat="1">
      <alignment horizontal="right" vertical="bottom"/>
    </xf>
    <xf borderId="39" fillId="0" fontId="1" numFmtId="164" xfId="0" applyAlignment="1" applyBorder="1" applyFont="1" applyNumberFormat="1">
      <alignment horizontal="right" vertical="bottom"/>
    </xf>
    <xf borderId="37" fillId="0" fontId="1" numFmtId="164" xfId="0" applyAlignment="1" applyBorder="1" applyFont="1" applyNumberFormat="1">
      <alignment horizontal="right" vertical="bottom"/>
    </xf>
    <xf borderId="38" fillId="0" fontId="5" numFmtId="164" xfId="0" applyAlignment="1" applyBorder="1" applyFont="1" applyNumberFormat="1">
      <alignment horizontal="right" vertical="bottom"/>
    </xf>
    <xf borderId="40" fillId="0" fontId="5" numFmtId="166" xfId="0" applyAlignment="1" applyBorder="1" applyFont="1" applyNumberFormat="1">
      <alignment vertical="bottom"/>
    </xf>
    <xf borderId="27" fillId="0" fontId="1" numFmtId="0" xfId="0" applyAlignment="1" applyBorder="1" applyFont="1">
      <alignment vertical="bottom"/>
    </xf>
    <xf borderId="28" fillId="0" fontId="1" numFmtId="0" xfId="0" applyAlignment="1" applyBorder="1" applyFont="1">
      <alignment vertical="bottom"/>
    </xf>
    <xf borderId="26" fillId="0" fontId="5" numFmtId="164" xfId="0" applyAlignment="1" applyBorder="1" applyFont="1" applyNumberFormat="1">
      <alignment horizontal="right" vertical="bottom"/>
    </xf>
    <xf borderId="30" fillId="0" fontId="5" numFmtId="164" xfId="0" applyAlignment="1" applyBorder="1" applyFont="1" applyNumberFormat="1">
      <alignment horizontal="right" vertical="bottom"/>
    </xf>
    <xf borderId="28" fillId="0" fontId="5" numFmtId="164" xfId="0" applyAlignment="1" applyBorder="1" applyFont="1" applyNumberFormat="1">
      <alignment horizontal="right" vertical="bottom"/>
    </xf>
    <xf borderId="35" fillId="0" fontId="5" numFmtId="9" xfId="0" applyAlignment="1" applyBorder="1" applyFont="1" applyNumberFormat="1">
      <alignment horizontal="center" vertical="bottom"/>
    </xf>
    <xf borderId="41" fillId="8" fontId="28" numFmtId="166" xfId="0" applyAlignment="1" applyBorder="1" applyFill="1" applyFont="1" applyNumberFormat="1">
      <alignment vertical="bottom"/>
    </xf>
    <xf borderId="32" fillId="8" fontId="28" numFmtId="9" xfId="0" applyAlignment="1" applyBorder="1" applyFont="1" applyNumberFormat="1">
      <alignment horizontal="center" vertical="bottom"/>
    </xf>
    <xf borderId="33" fillId="8" fontId="28" numFmtId="9" xfId="0" applyAlignment="1" applyBorder="1" applyFont="1" applyNumberFormat="1">
      <alignment horizontal="center" vertical="bottom"/>
    </xf>
    <xf borderId="34" fillId="8" fontId="28" numFmtId="164" xfId="0" applyAlignment="1" applyBorder="1" applyFont="1" applyNumberFormat="1">
      <alignment horizontal="right" vertical="bottom"/>
    </xf>
    <xf borderId="17" fillId="8" fontId="28" numFmtId="164" xfId="0" applyAlignment="1" applyBorder="1" applyFont="1" applyNumberFormat="1">
      <alignment horizontal="right" vertical="bottom"/>
    </xf>
    <xf borderId="9" fillId="8" fontId="28" numFmtId="164" xfId="0" applyAlignment="1" applyBorder="1" applyFont="1" applyNumberFormat="1">
      <alignment horizontal="right" vertical="bottom"/>
    </xf>
    <xf borderId="33" fillId="8" fontId="28" numFmtId="164" xfId="0" applyAlignment="1" applyBorder="1" applyFont="1" applyNumberFormat="1">
      <alignment horizontal="right" vertical="bottom"/>
    </xf>
    <xf borderId="34" fillId="8" fontId="29" numFmtId="164" xfId="0" applyAlignment="1" applyBorder="1" applyFont="1" applyNumberFormat="1">
      <alignment horizontal="right" vertical="bottom"/>
    </xf>
    <xf borderId="35" fillId="8" fontId="28" numFmtId="168" xfId="0" applyAlignment="1" applyBorder="1" applyFont="1" applyNumberFormat="1">
      <alignment horizontal="center" vertical="bottom"/>
    </xf>
    <xf borderId="42" fillId="0" fontId="5" numFmtId="166" xfId="0" applyAlignment="1" applyBorder="1" applyFont="1" applyNumberFormat="1">
      <alignment shrinkToFit="0" vertical="bottom" wrapText="0"/>
    </xf>
    <xf borderId="22" fillId="0" fontId="1" numFmtId="0" xfId="0" applyAlignment="1" applyBorder="1" applyFont="1">
      <alignment vertical="bottom"/>
    </xf>
    <xf borderId="43" fillId="0" fontId="5" numFmtId="164" xfId="0" applyAlignment="1" applyBorder="1" applyFont="1" applyNumberFormat="1">
      <alignment horizontal="right" vertical="bottom"/>
    </xf>
    <xf borderId="20" fillId="0" fontId="5" numFmtId="164" xfId="0" applyAlignment="1" applyBorder="1" applyFont="1" applyNumberFormat="1">
      <alignment horizontal="right" vertical="bottom"/>
    </xf>
    <xf borderId="23" fillId="0" fontId="5" numFmtId="164" xfId="0" applyAlignment="1" applyBorder="1" applyFont="1" applyNumberFormat="1">
      <alignment horizontal="right" vertical="bottom"/>
    </xf>
    <xf borderId="21" fillId="0" fontId="5" numFmtId="164" xfId="0" applyAlignment="1" applyBorder="1" applyFont="1" applyNumberFormat="1">
      <alignment horizontal="right" vertical="bottom"/>
    </xf>
    <xf borderId="15" fillId="0" fontId="1" numFmtId="166" xfId="0" applyAlignment="1" applyBorder="1" applyFont="1" applyNumberFormat="1">
      <alignment vertical="bottom"/>
    </xf>
    <xf borderId="0" fillId="0" fontId="1" numFmtId="0" xfId="0" applyAlignment="1" applyFont="1">
      <alignment vertical="bottom"/>
    </xf>
    <xf borderId="44" fillId="0" fontId="1" numFmtId="0" xfId="0" applyAlignment="1" applyBorder="1" applyFont="1">
      <alignment vertical="bottom"/>
    </xf>
    <xf borderId="45" fillId="0" fontId="1" numFmtId="164" xfId="0" applyAlignment="1" applyBorder="1" applyFont="1" applyNumberFormat="1">
      <alignment vertical="bottom"/>
    </xf>
    <xf borderId="15" fillId="0" fontId="1" numFmtId="164" xfId="0" applyAlignment="1" applyBorder="1" applyFont="1" applyNumberFormat="1">
      <alignment vertical="bottom"/>
    </xf>
    <xf borderId="16" fillId="0" fontId="1" numFmtId="164" xfId="0" applyAlignment="1" applyBorder="1" applyFont="1" applyNumberFormat="1">
      <alignment vertical="bottom"/>
    </xf>
    <xf borderId="44" fillId="0" fontId="1" numFmtId="164" xfId="0" applyAlignment="1" applyBorder="1" applyFont="1" applyNumberFormat="1">
      <alignment vertical="bottom"/>
    </xf>
    <xf borderId="46" fillId="0" fontId="1" numFmtId="0" xfId="0" applyAlignment="1" applyBorder="1" applyFont="1">
      <alignment vertical="bottom"/>
    </xf>
    <xf borderId="47" fillId="5" fontId="25" numFmtId="166" xfId="0" applyAlignment="1" applyBorder="1" applyFont="1" applyNumberFormat="1">
      <alignment horizontal="center" vertical="bottom"/>
    </xf>
    <xf borderId="48" fillId="5" fontId="25" numFmtId="0" xfId="0" applyAlignment="1" applyBorder="1" applyFont="1">
      <alignment horizontal="center" readingOrder="0" vertical="bottom"/>
    </xf>
    <xf borderId="49" fillId="5" fontId="25" numFmtId="0" xfId="0" applyAlignment="1" applyBorder="1" applyFont="1">
      <alignment horizontal="center" vertical="bottom"/>
    </xf>
    <xf borderId="11" fillId="5" fontId="26" numFmtId="164" xfId="0" applyAlignment="1" applyBorder="1" applyFont="1" applyNumberFormat="1">
      <alignment horizontal="center" vertical="bottom"/>
    </xf>
    <xf borderId="47" fillId="5" fontId="26" numFmtId="169" xfId="0" applyAlignment="1" applyBorder="1" applyFont="1" applyNumberFormat="1">
      <alignment horizontal="center" vertical="bottom"/>
    </xf>
    <xf borderId="50" fillId="5" fontId="26" numFmtId="169" xfId="0" applyAlignment="1" applyBorder="1" applyFont="1" applyNumberFormat="1">
      <alignment horizontal="center" vertical="bottom"/>
    </xf>
    <xf borderId="50" fillId="5" fontId="26" numFmtId="164" xfId="0" applyAlignment="1" applyBorder="1" applyFont="1" applyNumberFormat="1">
      <alignment horizontal="center" vertical="bottom"/>
    </xf>
    <xf borderId="51" fillId="5" fontId="27" numFmtId="167" xfId="0" applyAlignment="1" applyBorder="1" applyFont="1" applyNumberFormat="1">
      <alignment horizontal="center" vertical="bottom"/>
    </xf>
    <xf borderId="52" fillId="0" fontId="1" numFmtId="166" xfId="0" applyAlignment="1" applyBorder="1" applyFont="1" applyNumberFormat="1">
      <alignment vertical="bottom"/>
    </xf>
    <xf borderId="53" fillId="0" fontId="1" numFmtId="0" xfId="0" applyAlignment="1" applyBorder="1" applyFont="1">
      <alignment horizontal="center" vertical="bottom"/>
    </xf>
    <xf borderId="54" fillId="0" fontId="1" numFmtId="0" xfId="0" applyAlignment="1" applyBorder="1" applyFont="1">
      <alignment horizontal="center" vertical="bottom"/>
    </xf>
    <xf borderId="55" fillId="0" fontId="1" numFmtId="164" xfId="0" applyAlignment="1" applyBorder="1" applyFont="1" applyNumberFormat="1">
      <alignment horizontal="right" vertical="bottom"/>
    </xf>
    <xf borderId="52" fillId="0" fontId="1" numFmtId="164" xfId="0" applyAlignment="1" applyBorder="1" applyFont="1" applyNumberFormat="1">
      <alignment horizontal="right" vertical="bottom"/>
    </xf>
    <xf borderId="18" fillId="0" fontId="1" numFmtId="164" xfId="0" applyAlignment="1" applyBorder="1" applyFont="1" applyNumberFormat="1">
      <alignment horizontal="right" vertical="bottom"/>
    </xf>
    <xf borderId="54" fillId="0" fontId="1" numFmtId="164" xfId="0" applyAlignment="1" applyBorder="1" applyFont="1" applyNumberFormat="1">
      <alignment horizontal="right" vertical="bottom"/>
    </xf>
    <xf borderId="55" fillId="0" fontId="5" numFmtId="164" xfId="0" applyAlignment="1" applyBorder="1" applyFont="1" applyNumberFormat="1">
      <alignment horizontal="right" vertical="bottom"/>
    </xf>
    <xf borderId="9" fillId="0" fontId="1" numFmtId="164" xfId="0" applyAlignment="1" applyBorder="1" applyFont="1" applyNumberFormat="1">
      <alignment horizontal="right" readingOrder="0" vertical="bottom"/>
    </xf>
    <xf borderId="39" fillId="0" fontId="1" numFmtId="164" xfId="0" applyAlignment="1" applyBorder="1" applyFont="1" applyNumberFormat="1">
      <alignment horizontal="right" readingOrder="0" vertical="bottom"/>
    </xf>
    <xf borderId="46" fillId="0" fontId="1" numFmtId="168" xfId="0" applyAlignment="1" applyBorder="1" applyFont="1" applyNumberFormat="1">
      <alignment horizontal="center" vertical="bottom"/>
    </xf>
    <xf borderId="19" fillId="0" fontId="1" numFmtId="166" xfId="0" applyAlignment="1" applyBorder="1" applyFont="1" applyNumberFormat="1">
      <alignment readingOrder="0" vertical="bottom"/>
    </xf>
    <xf borderId="36" fillId="0" fontId="1" numFmtId="0" xfId="0" applyAlignment="1" applyBorder="1" applyFont="1">
      <alignment horizontal="center" readingOrder="0" vertical="bottom"/>
    </xf>
    <xf borderId="47" fillId="5" fontId="30" numFmtId="166" xfId="0" applyAlignment="1" applyBorder="1" applyFont="1" applyNumberFormat="1">
      <alignment vertical="bottom"/>
    </xf>
    <xf borderId="50" fillId="5" fontId="25" numFmtId="166" xfId="0" applyAlignment="1" applyBorder="1" applyFont="1" applyNumberFormat="1">
      <alignment horizontal="center" vertical="bottom"/>
    </xf>
    <xf borderId="51" fillId="5" fontId="31" numFmtId="0" xfId="0" applyAlignment="1" applyBorder="1" applyFont="1">
      <alignment vertical="bottom"/>
    </xf>
    <xf borderId="56" fillId="5" fontId="30" numFmtId="164" xfId="0" applyAlignment="1" applyBorder="1" applyFont="1" applyNumberFormat="1">
      <alignment horizontal="right" vertical="bottom"/>
    </xf>
    <xf borderId="57" fillId="5" fontId="30" numFmtId="164" xfId="0" applyAlignment="1" applyBorder="1" applyFont="1" applyNumberFormat="1">
      <alignment horizontal="right" vertical="bottom"/>
    </xf>
    <xf borderId="58" fillId="5" fontId="30" numFmtId="164" xfId="0" applyAlignment="1" applyBorder="1" applyFont="1" applyNumberFormat="1">
      <alignment horizontal="right" vertical="bottom"/>
    </xf>
    <xf borderId="59" fillId="5" fontId="30" numFmtId="164" xfId="0" applyAlignment="1" applyBorder="1" applyFont="1" applyNumberFormat="1">
      <alignment horizontal="right" vertical="bottom"/>
    </xf>
    <xf borderId="11" fillId="5" fontId="30" numFmtId="164" xfId="0" applyAlignment="1" applyBorder="1" applyFont="1" applyNumberFormat="1">
      <alignment horizontal="right" vertical="bottom"/>
    </xf>
    <xf borderId="48" fillId="5" fontId="27" numFmtId="167" xfId="0" applyAlignment="1" applyBorder="1" applyFont="1" applyNumberFormat="1">
      <alignment horizontal="center" vertical="bottom"/>
    </xf>
    <xf borderId="9" fillId="0" fontId="31" numFmtId="0" xfId="0" applyAlignment="1" applyBorder="1" applyFont="1">
      <alignment vertical="bottom"/>
    </xf>
    <xf borderId="9" fillId="0" fontId="31" numFmtId="164" xfId="0" applyAlignment="1" applyBorder="1" applyFont="1" applyNumberFormat="1">
      <alignment vertical="bottom"/>
    </xf>
    <xf borderId="18" fillId="0" fontId="1" numFmtId="0" xfId="0" applyAlignment="1" applyBorder="1" applyFont="1">
      <alignment readingOrder="0" vertical="bottom"/>
    </xf>
    <xf borderId="9" fillId="8" fontId="1" numFmtId="166" xfId="0" applyAlignment="1" applyBorder="1" applyFont="1" applyNumberFormat="1">
      <alignment horizontal="center" vertical="bottom"/>
    </xf>
    <xf borderId="41" fillId="0" fontId="1" numFmtId="164" xfId="0" applyAlignment="1" applyBorder="1" applyFont="1" applyNumberFormat="1">
      <alignment horizontal="right" vertical="bottom"/>
    </xf>
    <xf borderId="60" fillId="0" fontId="1" numFmtId="164" xfId="0" applyAlignment="1" applyBorder="1" applyFont="1" applyNumberFormat="1">
      <alignment horizontal="right" vertical="bottom"/>
    </xf>
    <xf borderId="29" fillId="0" fontId="1" numFmtId="164" xfId="0" applyAlignment="1" applyBorder="1" applyFont="1" applyNumberFormat="1">
      <alignment vertical="bottom"/>
    </xf>
    <xf borderId="39" fillId="0" fontId="1" numFmtId="0" xfId="0" applyAlignment="1" applyBorder="1" applyFont="1">
      <alignment readingOrder="0" vertical="bottom"/>
    </xf>
    <xf borderId="43" fillId="0" fontId="1" numFmtId="164" xfId="0" applyAlignment="1" applyBorder="1" applyFont="1" applyNumberFormat="1">
      <alignment horizontal="right" vertical="bottom"/>
    </xf>
    <xf borderId="43" fillId="0" fontId="1" numFmtId="164" xfId="0" applyAlignment="1" applyBorder="1" applyFont="1" applyNumberFormat="1">
      <alignment vertical="bottom"/>
    </xf>
    <xf borderId="61" fillId="2" fontId="5" numFmtId="166" xfId="0" applyAlignment="1" applyBorder="1" applyFont="1" applyNumberFormat="1">
      <alignment vertical="bottom"/>
    </xf>
    <xf borderId="62" fillId="2" fontId="1" numFmtId="0" xfId="0" applyAlignment="1" applyBorder="1" applyFont="1">
      <alignment vertical="bottom"/>
    </xf>
    <xf borderId="63" fillId="2" fontId="1" numFmtId="0" xfId="0" applyAlignment="1" applyBorder="1" applyFont="1">
      <alignment vertical="bottom"/>
    </xf>
    <xf borderId="64" fillId="2" fontId="5" numFmtId="170" xfId="0" applyAlignment="1" applyBorder="1" applyFont="1" applyNumberFormat="1">
      <alignment horizontal="right" vertical="bottom"/>
    </xf>
    <xf borderId="65" fillId="2" fontId="5" numFmtId="170" xfId="0" applyAlignment="1" applyBorder="1" applyFont="1" applyNumberFormat="1">
      <alignment horizontal="right" vertical="bottom"/>
    </xf>
    <xf borderId="62" fillId="2" fontId="5" numFmtId="170" xfId="0" applyAlignment="1" applyBorder="1" applyFont="1" applyNumberFormat="1">
      <alignment horizontal="right" vertical="bottom"/>
    </xf>
    <xf borderId="62" fillId="2" fontId="32" numFmtId="170" xfId="0" applyAlignment="1" applyBorder="1" applyFont="1" applyNumberFormat="1">
      <alignment horizontal="right" vertical="bottom"/>
    </xf>
    <xf borderId="63" fillId="2" fontId="5" numFmtId="170" xfId="0" applyAlignment="1" applyBorder="1" applyFont="1" applyNumberFormat="1">
      <alignment horizontal="right" vertical="bottom"/>
    </xf>
    <xf borderId="11" fillId="2" fontId="5" numFmtId="170" xfId="0" applyAlignment="1" applyBorder="1" applyFont="1" applyNumberFormat="1">
      <alignment horizontal="right" vertical="bottom"/>
    </xf>
    <xf borderId="25" fillId="2" fontId="5" numFmtId="168" xfId="0" applyAlignment="1" applyBorder="1" applyFont="1" applyNumberFormat="1">
      <alignment horizontal="center" vertical="bottom"/>
    </xf>
    <xf borderId="53" fillId="0" fontId="1" numFmtId="0" xfId="0" applyAlignment="1" applyBorder="1" applyFont="1">
      <alignment vertical="bottom"/>
    </xf>
    <xf borderId="54" fillId="0" fontId="1" numFmtId="0" xfId="0" applyAlignment="1" applyBorder="1" applyFont="1">
      <alignment vertical="bottom"/>
    </xf>
    <xf borderId="55" fillId="0" fontId="1" numFmtId="164" xfId="0" applyAlignment="1" applyBorder="1" applyFont="1" applyNumberFormat="1">
      <alignment vertical="bottom"/>
    </xf>
    <xf borderId="52" fillId="0" fontId="1" numFmtId="164" xfId="0" applyAlignment="1" applyBorder="1" applyFont="1" applyNumberFormat="1">
      <alignment vertical="bottom"/>
    </xf>
    <xf borderId="18" fillId="0" fontId="1" numFmtId="164" xfId="0" applyAlignment="1" applyBorder="1" applyFont="1" applyNumberFormat="1">
      <alignment vertical="bottom"/>
    </xf>
    <xf borderId="54" fillId="0" fontId="1" numFmtId="164" xfId="0" applyAlignment="1" applyBorder="1" applyFont="1" applyNumberFormat="1">
      <alignment vertical="bottom"/>
    </xf>
    <xf borderId="66" fillId="0" fontId="1" numFmtId="0" xfId="0" applyAlignment="1" applyBorder="1" applyFont="1">
      <alignment vertical="bottom"/>
    </xf>
    <xf borderId="32" fillId="0" fontId="1" numFmtId="0" xfId="0" applyAlignment="1" applyBorder="1" applyFont="1">
      <alignment vertical="bottom"/>
    </xf>
    <xf borderId="33" fillId="0" fontId="1" numFmtId="0" xfId="0" applyAlignment="1" applyBorder="1" applyFont="1">
      <alignment vertical="bottom"/>
    </xf>
    <xf borderId="35" fillId="0" fontId="1" numFmtId="0" xfId="0" applyAlignment="1" applyBorder="1" applyFont="1">
      <alignment vertical="bottom"/>
    </xf>
    <xf borderId="17" fillId="0" fontId="1" numFmtId="166" xfId="0" applyAlignment="1" applyBorder="1" applyFont="1" applyNumberFormat="1">
      <alignment shrinkToFit="0" vertical="bottom" wrapText="0"/>
    </xf>
    <xf borderId="67" fillId="0" fontId="5" numFmtId="166" xfId="0" applyAlignment="1" applyBorder="1" applyFont="1" applyNumberFormat="1">
      <alignment vertical="bottom"/>
    </xf>
    <xf borderId="68" fillId="0" fontId="1" numFmtId="0" xfId="0" applyAlignment="1" applyBorder="1" applyFont="1">
      <alignment vertical="bottom"/>
    </xf>
    <xf borderId="69" fillId="0" fontId="1" numFmtId="0" xfId="0" applyAlignment="1" applyBorder="1" applyFont="1">
      <alignment vertical="bottom"/>
    </xf>
    <xf borderId="70" fillId="0" fontId="1" numFmtId="164" xfId="0" applyAlignment="1" applyBorder="1" applyFont="1" applyNumberFormat="1">
      <alignment vertical="bottom"/>
    </xf>
    <xf borderId="71" fillId="0" fontId="5" numFmtId="164" xfId="0" applyAlignment="1" applyBorder="1" applyFont="1" applyNumberFormat="1">
      <alignment horizontal="right" vertical="bottom"/>
    </xf>
    <xf borderId="72" fillId="0" fontId="5" numFmtId="164" xfId="0" applyAlignment="1" applyBorder="1" applyFont="1" applyNumberFormat="1">
      <alignment horizontal="right" vertical="bottom"/>
    </xf>
    <xf borderId="69" fillId="0" fontId="5" numFmtId="164" xfId="0" applyAlignment="1" applyBorder="1" applyFont="1" applyNumberFormat="1">
      <alignment horizontal="right" vertical="bottom"/>
    </xf>
    <xf borderId="70" fillId="0" fontId="5" numFmtId="164" xfId="0" applyAlignment="1" applyBorder="1" applyFont="1" applyNumberFormat="1">
      <alignment horizontal="right" vertical="bottom"/>
    </xf>
    <xf borderId="73" fillId="0" fontId="1" numFmtId="0" xfId="0" applyAlignment="1" applyBorder="1" applyFont="1">
      <alignment vertical="bottom"/>
    </xf>
    <xf borderId="0" fillId="0" fontId="1" numFmtId="166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74" fillId="5" fontId="1" numFmtId="166" xfId="0" applyAlignment="1" applyBorder="1" applyFont="1" applyNumberFormat="1">
      <alignment vertical="bottom"/>
    </xf>
    <xf borderId="75" fillId="5" fontId="1" numFmtId="0" xfId="0" applyAlignment="1" applyBorder="1" applyFont="1">
      <alignment vertical="bottom"/>
    </xf>
    <xf borderId="75" fillId="5" fontId="1" numFmtId="164" xfId="0" applyAlignment="1" applyBorder="1" applyFont="1" applyNumberFormat="1">
      <alignment vertical="bottom"/>
    </xf>
    <xf borderId="76" fillId="5" fontId="1" numFmtId="0" xfId="0" applyAlignment="1" applyBorder="1" applyFont="1">
      <alignment vertical="bottom"/>
    </xf>
    <xf borderId="77" fillId="5" fontId="33" numFmtId="0" xfId="0" applyAlignment="1" applyBorder="1" applyFont="1">
      <alignment shrinkToFit="0" vertical="bottom" wrapText="0"/>
    </xf>
    <xf borderId="77" fillId="5" fontId="1" numFmtId="0" xfId="0" applyAlignment="1" applyBorder="1" applyFont="1">
      <alignment vertical="bottom"/>
    </xf>
    <xf borderId="77" fillId="5" fontId="1" numFmtId="164" xfId="0" applyAlignment="1" applyBorder="1" applyFont="1" applyNumberFormat="1">
      <alignment vertical="bottom"/>
    </xf>
    <xf borderId="78" fillId="5" fontId="1" numFmtId="0" xfId="0" applyAlignment="1" applyBorder="1" applyFont="1">
      <alignment vertical="bottom"/>
    </xf>
    <xf borderId="79" fillId="5" fontId="1" numFmtId="166" xfId="0" applyAlignment="1" applyBorder="1" applyFont="1" applyNumberFormat="1">
      <alignment vertical="bottom"/>
    </xf>
    <xf borderId="80" fillId="5" fontId="1" numFmtId="0" xfId="0" applyAlignment="1" applyBorder="1" applyFont="1">
      <alignment vertical="bottom"/>
    </xf>
    <xf borderId="80" fillId="5" fontId="1" numFmtId="164" xfId="0" applyAlignment="1" applyBorder="1" applyFont="1" applyNumberFormat="1">
      <alignment vertical="bottom"/>
    </xf>
    <xf borderId="81" fillId="5" fontId="1" numFmtId="0" xfId="0" applyAlignment="1" applyBorder="1" applyFont="1">
      <alignment vertical="bottom"/>
    </xf>
    <xf borderId="9" fillId="0" fontId="1" numFmtId="166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0</xdr:row>
      <xdr:rowOff>171450</xdr:rowOff>
    </xdr:from>
    <xdr:ext cx="1714500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0</xdr:row>
      <xdr:rowOff>66675</xdr:rowOff>
    </xdr:from>
    <xdr:ext cx="1714500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nanzasnomads.com/" TargetMode="External"/><Relationship Id="rId2" Type="http://schemas.openxmlformats.org/officeDocument/2006/relationships/hyperlink" Target="http://finanzasnomadas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finanzasnomadas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5.0"/>
    <col customWidth="1" min="3" max="3" width="10.43"/>
    <col customWidth="1" min="4" max="4" width="10.57"/>
    <col customWidth="1" min="5" max="5" width="11.86"/>
    <col customWidth="1" min="6" max="6" width="29.43"/>
    <col customWidth="1" min="7" max="7" width="25.14"/>
    <col customWidth="1" min="8" max="8" width="26.57"/>
    <col customWidth="1" min="9" max="9" width="25.86"/>
    <col customWidth="1" min="11" max="16" width="3.86"/>
    <col customWidth="1" min="17" max="17" width="37.43"/>
    <col customWidth="1" min="18" max="18" width="14.57"/>
    <col customWidth="1" min="19" max="19" width="13.29"/>
    <col customWidth="1" min="20" max="20" width="3.86"/>
    <col customWidth="1" min="21" max="21" width="25.71"/>
    <col customWidth="1" min="26" max="27" width="7.57"/>
  </cols>
  <sheetData>
    <row r="1">
      <c r="A1" s="1"/>
      <c r="B1" s="1"/>
      <c r="C1" s="1"/>
      <c r="D1" s="2"/>
      <c r="E1" s="2"/>
      <c r="F1" s="2"/>
      <c r="G1" s="1"/>
      <c r="H1" s="1"/>
      <c r="I1" s="1"/>
      <c r="J1" s="1"/>
      <c r="K1" s="3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4"/>
      <c r="D2" s="5"/>
      <c r="E2" s="5"/>
      <c r="F2" s="5"/>
      <c r="G2" s="6"/>
      <c r="H2" s="1"/>
      <c r="I2" s="1"/>
      <c r="J2" s="1"/>
      <c r="K2" s="3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2.25" customHeight="1">
      <c r="A3" s="1"/>
      <c r="B3" s="7"/>
      <c r="C3" s="8"/>
      <c r="D3" s="9"/>
      <c r="E3" s="10" t="s">
        <v>2</v>
      </c>
      <c r="F3" s="5"/>
      <c r="G3" s="11"/>
      <c r="H3" s="1"/>
      <c r="I3" s="1"/>
      <c r="J3" s="1"/>
      <c r="K3" s="3" t="s">
        <v>3</v>
      </c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3" t="s">
        <v>4</v>
      </c>
      <c r="Z3" s="1"/>
      <c r="AA3" s="1"/>
    </row>
    <row r="4" ht="21.75" customHeight="1">
      <c r="A4" s="8"/>
      <c r="B4" s="14"/>
      <c r="C4" s="14"/>
      <c r="D4" s="14"/>
      <c r="E4" s="14"/>
      <c r="F4" s="5"/>
      <c r="G4" s="15"/>
      <c r="H4" s="1"/>
      <c r="I4" s="1"/>
      <c r="J4" s="1"/>
      <c r="K4" s="3" t="s">
        <v>5</v>
      </c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7" t="s">
        <v>6</v>
      </c>
      <c r="Z4" s="1"/>
      <c r="AA4" s="1"/>
    </row>
    <row r="5">
      <c r="A5" s="18"/>
      <c r="B5" s="18"/>
      <c r="C5" s="19"/>
      <c r="D5" s="18"/>
      <c r="E5" s="18"/>
      <c r="F5" s="1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>
      <c r="A6" s="20"/>
      <c r="B6" s="21" t="s">
        <v>7</v>
      </c>
      <c r="C6" s="22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>
      <c r="A7" s="20"/>
      <c r="B7" s="24" t="s">
        <v>8</v>
      </c>
      <c r="C7" s="22"/>
      <c r="D7" s="2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>
      <c r="A8" s="21"/>
      <c r="B8" s="26"/>
      <c r="C8" s="22"/>
      <c r="D8" s="26"/>
      <c r="E8" s="2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>
      <c r="A9" s="21"/>
      <c r="B9" s="27" t="s">
        <v>9</v>
      </c>
      <c r="C9" s="22"/>
      <c r="D9" s="26"/>
      <c r="E9" s="2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>
      <c r="A10" s="21"/>
      <c r="B10" s="28" t="s">
        <v>10</v>
      </c>
      <c r="C10" s="22"/>
      <c r="D10" s="26"/>
      <c r="E10" s="2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>
      <c r="A11" s="21"/>
      <c r="B11" s="27" t="s">
        <v>11</v>
      </c>
      <c r="C11" s="22"/>
      <c r="D11" s="26"/>
      <c r="E11" s="23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3.5" customHeight="1">
      <c r="A12" s="29"/>
      <c r="B12" s="30"/>
      <c r="C12" s="22"/>
      <c r="D12" s="26"/>
      <c r="E12" s="25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ht="18.0" customHeight="1">
      <c r="A13" s="29"/>
      <c r="B13" s="27" t="s">
        <v>12</v>
      </c>
      <c r="C13" s="22"/>
      <c r="D13" s="26"/>
      <c r="E13" s="2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ht="14.25" customHeight="1">
      <c r="A14" s="29"/>
      <c r="B14" s="27" t="s">
        <v>13</v>
      </c>
      <c r="C14" s="22"/>
      <c r="D14" s="26"/>
      <c r="E14" s="25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ht="15.0" customHeight="1">
      <c r="A15" s="29"/>
      <c r="B15" s="27" t="s">
        <v>14</v>
      </c>
      <c r="C15" s="22"/>
      <c r="D15" s="26"/>
      <c r="E15" s="25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ht="15.75" customHeight="1">
      <c r="A16" s="29"/>
      <c r="B16" s="27" t="s">
        <v>15</v>
      </c>
      <c r="C16" s="22"/>
      <c r="D16" s="26"/>
      <c r="E16" s="26"/>
      <c r="F16" s="26"/>
      <c r="G16" s="2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ht="15.0" customHeight="1">
      <c r="A17" s="29"/>
      <c r="B17" s="27" t="s">
        <v>16</v>
      </c>
      <c r="C17" s="22"/>
      <c r="D17" s="26"/>
      <c r="E17" s="26"/>
      <c r="F17" s="26"/>
      <c r="G17" s="2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>
      <c r="A18" s="29"/>
      <c r="B18" s="27" t="s">
        <v>17</v>
      </c>
      <c r="C18" s="22"/>
      <c r="D18" s="26"/>
      <c r="E18" s="26"/>
      <c r="F18" s="26"/>
      <c r="G18" s="2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>
      <c r="A19" s="29"/>
      <c r="B19" s="27" t="s">
        <v>18</v>
      </c>
      <c r="C19" s="26"/>
      <c r="D19" s="26"/>
      <c r="E19" s="26"/>
      <c r="F19" s="26"/>
      <c r="G19" s="2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>
      <c r="A20" s="20"/>
      <c r="B20" s="32" t="s">
        <v>19</v>
      </c>
      <c r="C20" s="18"/>
      <c r="D20" s="18"/>
      <c r="E20" s="18"/>
      <c r="F20" s="18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>
      <c r="A21" s="20"/>
      <c r="B21" s="33" t="s">
        <v>20</v>
      </c>
      <c r="C21" s="18"/>
      <c r="D21" s="18"/>
      <c r="E21" s="18"/>
      <c r="F21" s="18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>
      <c r="A22" s="20"/>
      <c r="B22" s="33"/>
      <c r="C22" s="18"/>
      <c r="D22" s="18"/>
      <c r="E22" s="18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>
      <c r="A23" s="21"/>
      <c r="B23" s="34" t="s">
        <v>21</v>
      </c>
      <c r="C23" s="35" t="s">
        <v>22</v>
      </c>
      <c r="D23" s="36" t="s">
        <v>23</v>
      </c>
      <c r="E23" s="36" t="s">
        <v>24</v>
      </c>
      <c r="F23" s="37" t="s">
        <v>25</v>
      </c>
      <c r="G23" s="38" t="s">
        <v>26</v>
      </c>
      <c r="H23" s="38" t="s">
        <v>27</v>
      </c>
      <c r="I23" s="38" t="s">
        <v>28</v>
      </c>
      <c r="J23" s="20"/>
      <c r="K23" s="20"/>
      <c r="L23" s="20"/>
      <c r="M23" s="20"/>
      <c r="N23" s="20"/>
      <c r="O23" s="20"/>
      <c r="P23" s="20"/>
      <c r="Q23" s="39" t="s">
        <v>29</v>
      </c>
      <c r="R23" s="40" t="s">
        <v>30</v>
      </c>
      <c r="S23" s="40" t="s">
        <v>31</v>
      </c>
      <c r="T23" s="20"/>
      <c r="U23" s="41" t="s">
        <v>32</v>
      </c>
      <c r="V23" s="40" t="s">
        <v>30</v>
      </c>
      <c r="W23" s="20"/>
      <c r="X23" s="20"/>
      <c r="Y23" s="20"/>
      <c r="Z23" s="20"/>
      <c r="AA23" s="20"/>
    </row>
    <row r="24" ht="17.25" customHeight="1">
      <c r="A24" s="20"/>
      <c r="B24" s="42" t="s">
        <v>33</v>
      </c>
      <c r="C24" s="42"/>
      <c r="D24" s="42"/>
      <c r="E24" s="43">
        <v>0.0</v>
      </c>
      <c r="F24" s="44"/>
      <c r="G24" s="44"/>
      <c r="H24" s="44"/>
      <c r="I24" s="44"/>
      <c r="J24" s="20"/>
      <c r="K24" s="20"/>
      <c r="L24" s="20"/>
      <c r="M24" s="20"/>
      <c r="N24" s="20"/>
      <c r="O24" s="20"/>
      <c r="P24" s="20"/>
      <c r="Q24" s="45" t="s">
        <v>0</v>
      </c>
      <c r="R24" s="46">
        <f t="shared" ref="R24:R29" si="1">SUMIF($H$25:$H$64,Q24,$D$25:$D$64)</f>
        <v>-793</v>
      </c>
      <c r="S24" s="47">
        <f>R24/$R$30</f>
        <v>0.598490566</v>
      </c>
      <c r="T24" s="20"/>
      <c r="U24" s="48" t="s">
        <v>34</v>
      </c>
      <c r="V24" s="46">
        <f t="shared" ref="V24:V28" si="2">SUMIF($G$25:$G$64,U24,$D$25:$D$64)</f>
        <v>-560</v>
      </c>
      <c r="W24" s="20"/>
      <c r="X24" s="20"/>
      <c r="Y24" s="20"/>
      <c r="Z24" s="20"/>
      <c r="AA24" s="20"/>
    </row>
    <row r="25" ht="17.25" customHeight="1">
      <c r="A25" s="20"/>
      <c r="B25" s="49">
        <v>45505.0</v>
      </c>
      <c r="C25" s="42"/>
      <c r="D25" s="50">
        <v>-80.0</v>
      </c>
      <c r="E25" s="42">
        <f t="shared" ref="E25:E51" si="3">+E24+C25+D25</f>
        <v>-80</v>
      </c>
      <c r="F25" s="51" t="s">
        <v>35</v>
      </c>
      <c r="G25" s="44" t="s">
        <v>34</v>
      </c>
      <c r="H25" s="44" t="s">
        <v>0</v>
      </c>
      <c r="I25" s="51"/>
      <c r="J25" s="20"/>
      <c r="K25" s="20"/>
      <c r="L25" s="20"/>
      <c r="M25" s="20"/>
      <c r="N25" s="20"/>
      <c r="O25" s="20"/>
      <c r="P25" s="20"/>
      <c r="Q25" s="45" t="s">
        <v>1</v>
      </c>
      <c r="R25" s="46">
        <f t="shared" si="1"/>
        <v>-203</v>
      </c>
      <c r="S25" s="47">
        <f t="shared" ref="S25:S30" si="4">-R25/$C$65</f>
        <v>0.1309677419</v>
      </c>
      <c r="T25" s="20"/>
      <c r="U25" s="48" t="s">
        <v>36</v>
      </c>
      <c r="V25" s="46">
        <f t="shared" si="2"/>
        <v>-765</v>
      </c>
      <c r="W25" s="20"/>
      <c r="X25" s="20"/>
      <c r="Y25" s="20"/>
      <c r="Z25" s="20"/>
      <c r="AA25" s="20"/>
    </row>
    <row r="26" ht="17.25" customHeight="1">
      <c r="A26" s="20"/>
      <c r="B26" s="49">
        <v>45506.0</v>
      </c>
      <c r="C26" s="42"/>
      <c r="D26" s="52">
        <v>-500.0</v>
      </c>
      <c r="E26" s="42">
        <f t="shared" si="3"/>
        <v>-580</v>
      </c>
      <c r="F26" s="51" t="s">
        <v>37</v>
      </c>
      <c r="G26" s="44" t="s">
        <v>36</v>
      </c>
      <c r="H26" s="51" t="s">
        <v>0</v>
      </c>
      <c r="I26" s="51"/>
      <c r="J26" s="20"/>
      <c r="K26" s="20"/>
      <c r="L26" s="20"/>
      <c r="M26" s="20"/>
      <c r="N26" s="20"/>
      <c r="O26" s="20"/>
      <c r="P26" s="20"/>
      <c r="Q26" s="45" t="s">
        <v>3</v>
      </c>
      <c r="R26" s="46">
        <f t="shared" si="1"/>
        <v>-4</v>
      </c>
      <c r="S26" s="47">
        <f t="shared" si="4"/>
        <v>0.002580645161</v>
      </c>
      <c r="T26" s="20"/>
      <c r="U26" s="48" t="s">
        <v>38</v>
      </c>
      <c r="V26" s="46">
        <f t="shared" si="2"/>
        <v>0</v>
      </c>
      <c r="W26" s="20"/>
      <c r="X26" s="20"/>
      <c r="Y26" s="20"/>
      <c r="Z26" s="20"/>
      <c r="AA26" s="20"/>
    </row>
    <row r="27" ht="17.25" customHeight="1">
      <c r="A27" s="20"/>
      <c r="B27" s="49">
        <v>45507.0</v>
      </c>
      <c r="C27" s="42">
        <v>1500.0</v>
      </c>
      <c r="D27" s="50"/>
      <c r="E27" s="42">
        <f t="shared" si="3"/>
        <v>920</v>
      </c>
      <c r="F27" s="51" t="s">
        <v>39</v>
      </c>
      <c r="G27" s="51" t="s">
        <v>34</v>
      </c>
      <c r="H27" s="51"/>
      <c r="I27" s="51" t="s">
        <v>39</v>
      </c>
      <c r="J27" s="20"/>
      <c r="K27" s="20"/>
      <c r="L27" s="20"/>
      <c r="M27" s="20"/>
      <c r="N27" s="20"/>
      <c r="O27" s="20"/>
      <c r="P27" s="20"/>
      <c r="Q27" s="45" t="s">
        <v>5</v>
      </c>
      <c r="R27" s="46">
        <f t="shared" si="1"/>
        <v>-20</v>
      </c>
      <c r="S27" s="47">
        <f t="shared" si="4"/>
        <v>0.01290322581</v>
      </c>
      <c r="T27" s="20"/>
      <c r="U27" s="48" t="s">
        <v>40</v>
      </c>
      <c r="V27" s="46">
        <f t="shared" si="2"/>
        <v>0</v>
      </c>
      <c r="W27" s="20"/>
      <c r="X27" s="20"/>
      <c r="Y27" s="20"/>
      <c r="Z27" s="20"/>
      <c r="AA27" s="20"/>
    </row>
    <row r="28" ht="17.25" customHeight="1">
      <c r="A28" s="20"/>
      <c r="B28" s="49">
        <v>45508.0</v>
      </c>
      <c r="C28" s="42"/>
      <c r="D28" s="50">
        <v>-70.0</v>
      </c>
      <c r="E28" s="42">
        <f t="shared" si="3"/>
        <v>850</v>
      </c>
      <c r="F28" s="51" t="s">
        <v>41</v>
      </c>
      <c r="G28" s="51" t="s">
        <v>34</v>
      </c>
      <c r="H28" s="51" t="s">
        <v>1</v>
      </c>
      <c r="I28" s="44"/>
      <c r="J28" s="20"/>
      <c r="K28" s="20"/>
      <c r="L28" s="20"/>
      <c r="M28" s="20"/>
      <c r="N28" s="20"/>
      <c r="O28" s="20"/>
      <c r="P28" s="20"/>
      <c r="Q28" s="48" t="s">
        <v>42</v>
      </c>
      <c r="R28" s="46">
        <f t="shared" si="1"/>
        <v>-155</v>
      </c>
      <c r="S28" s="47">
        <f t="shared" si="4"/>
        <v>0.1</v>
      </c>
      <c r="T28" s="20"/>
      <c r="U28" s="48" t="s">
        <v>40</v>
      </c>
      <c r="V28" s="46">
        <f t="shared" si="2"/>
        <v>0</v>
      </c>
      <c r="W28" s="20"/>
      <c r="X28" s="20"/>
      <c r="Y28" s="20"/>
      <c r="Z28" s="20"/>
      <c r="AA28" s="20"/>
    </row>
    <row r="29" ht="17.25" customHeight="1">
      <c r="A29" s="20"/>
      <c r="B29" s="49">
        <v>45509.0</v>
      </c>
      <c r="C29" s="42"/>
      <c r="D29" s="50">
        <v>-20.0</v>
      </c>
      <c r="E29" s="42">
        <f t="shared" si="3"/>
        <v>830</v>
      </c>
      <c r="F29" s="44" t="s">
        <v>43</v>
      </c>
      <c r="G29" s="44" t="s">
        <v>36</v>
      </c>
      <c r="H29" s="44" t="s">
        <v>0</v>
      </c>
      <c r="I29" s="44"/>
      <c r="J29" s="20"/>
      <c r="K29" s="20"/>
      <c r="L29" s="20"/>
      <c r="M29" s="20"/>
      <c r="N29" s="20"/>
      <c r="O29" s="20"/>
      <c r="P29" s="20"/>
      <c r="Q29" s="48" t="s">
        <v>44</v>
      </c>
      <c r="R29" s="46">
        <f t="shared" si="1"/>
        <v>-150</v>
      </c>
      <c r="S29" s="47">
        <f t="shared" si="4"/>
        <v>0.09677419355</v>
      </c>
      <c r="T29" s="20"/>
      <c r="U29" s="53" t="s">
        <v>45</v>
      </c>
      <c r="V29" s="54">
        <f>SUM(V24:V28)</f>
        <v>-1325</v>
      </c>
      <c r="W29" s="20"/>
      <c r="X29" s="20"/>
      <c r="Y29" s="20"/>
      <c r="Z29" s="20"/>
      <c r="AA29" s="20"/>
    </row>
    <row r="30" ht="17.25" customHeight="1">
      <c r="A30" s="20"/>
      <c r="B30" s="49">
        <v>45510.0</v>
      </c>
      <c r="C30" s="42"/>
      <c r="D30" s="50">
        <v>-3.0</v>
      </c>
      <c r="E30" s="42">
        <f t="shared" si="3"/>
        <v>827</v>
      </c>
      <c r="F30" s="44" t="s">
        <v>46</v>
      </c>
      <c r="G30" s="44" t="s">
        <v>34</v>
      </c>
      <c r="H30" s="44" t="s">
        <v>0</v>
      </c>
      <c r="I30" s="44"/>
      <c r="J30" s="20"/>
      <c r="K30" s="20"/>
      <c r="L30" s="20"/>
      <c r="M30" s="20"/>
      <c r="N30" s="20"/>
      <c r="P30" s="55"/>
      <c r="Q30" s="53" t="s">
        <v>45</v>
      </c>
      <c r="R30" s="54">
        <f>SUM(R24:R29)</f>
        <v>-1325</v>
      </c>
      <c r="S30" s="56">
        <f t="shared" si="4"/>
        <v>0.8548387097</v>
      </c>
      <c r="U30" s="20"/>
      <c r="V30" s="20"/>
      <c r="W30" s="20"/>
      <c r="X30" s="20"/>
      <c r="Y30" s="20"/>
      <c r="Z30" s="20"/>
      <c r="AA30" s="20"/>
    </row>
    <row r="31" ht="17.25" customHeight="1">
      <c r="A31" s="20"/>
      <c r="B31" s="49">
        <v>45511.0</v>
      </c>
      <c r="C31" s="42"/>
      <c r="D31" s="50">
        <v>-50.0</v>
      </c>
      <c r="E31" s="42">
        <f t="shared" si="3"/>
        <v>777</v>
      </c>
      <c r="F31" s="44" t="s">
        <v>47</v>
      </c>
      <c r="G31" s="44" t="s">
        <v>34</v>
      </c>
      <c r="H31" s="51" t="s">
        <v>0</v>
      </c>
      <c r="I31" s="44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ht="17.25" customHeight="1">
      <c r="A32" s="20"/>
      <c r="B32" s="49">
        <v>45512.0</v>
      </c>
      <c r="C32" s="42"/>
      <c r="D32" s="50">
        <v>-2.0</v>
      </c>
      <c r="E32" s="42">
        <f t="shared" si="3"/>
        <v>775</v>
      </c>
      <c r="F32" s="51" t="s">
        <v>48</v>
      </c>
      <c r="G32" s="44" t="s">
        <v>34</v>
      </c>
      <c r="H32" s="44" t="s">
        <v>0</v>
      </c>
      <c r="I32" s="44"/>
      <c r="J32" s="20"/>
      <c r="K32" s="20"/>
      <c r="L32" s="20"/>
      <c r="M32" s="20"/>
      <c r="N32" s="20"/>
      <c r="O32" s="20"/>
      <c r="P32" s="20"/>
      <c r="Q32" s="41" t="s">
        <v>49</v>
      </c>
      <c r="R32" s="40" t="s">
        <v>30</v>
      </c>
      <c r="S32" s="40" t="s">
        <v>31</v>
      </c>
      <c r="T32" s="20"/>
      <c r="U32" s="41" t="s">
        <v>32</v>
      </c>
      <c r="V32" s="40" t="s">
        <v>30</v>
      </c>
      <c r="W32" s="20"/>
      <c r="X32" s="20"/>
      <c r="Y32" s="20"/>
      <c r="Z32" s="20"/>
      <c r="AA32" s="20"/>
    </row>
    <row r="33" ht="17.25" customHeight="1">
      <c r="A33" s="20"/>
      <c r="B33" s="49">
        <v>45513.0</v>
      </c>
      <c r="C33" s="42"/>
      <c r="D33" s="50">
        <v>-5.0</v>
      </c>
      <c r="E33" s="42">
        <f t="shared" si="3"/>
        <v>770</v>
      </c>
      <c r="F33" s="44" t="s">
        <v>50</v>
      </c>
      <c r="G33" s="44" t="s">
        <v>34</v>
      </c>
      <c r="H33" s="44" t="s">
        <v>0</v>
      </c>
      <c r="I33" s="44"/>
      <c r="J33" s="20"/>
      <c r="K33" s="20"/>
      <c r="L33" s="20"/>
      <c r="M33" s="20"/>
      <c r="N33" s="20"/>
      <c r="O33" s="20"/>
      <c r="P33" s="20"/>
      <c r="Q33" s="48" t="s">
        <v>39</v>
      </c>
      <c r="R33" s="46">
        <f t="shared" ref="R33:R38" si="5">SUMIF($I$25:$I$64,Q33,$C$25:$C$64)</f>
        <v>1500</v>
      </c>
      <c r="S33" s="47">
        <f t="shared" ref="S33:S39" si="6">R33/$R$39</f>
        <v>0.9677419355</v>
      </c>
      <c r="T33" s="20"/>
      <c r="U33" s="48" t="s">
        <v>34</v>
      </c>
      <c r="V33" s="46">
        <f>SUMIF($G$25:$G$64,U33,$C$25:$C$64)</f>
        <v>1500</v>
      </c>
      <c r="W33" s="20"/>
      <c r="X33" s="20"/>
      <c r="Y33" s="20"/>
      <c r="Z33" s="20"/>
      <c r="AA33" s="20"/>
    </row>
    <row r="34" ht="17.25" customHeight="1">
      <c r="A34" s="20"/>
      <c r="B34" s="49">
        <v>45514.0</v>
      </c>
      <c r="C34" s="42"/>
      <c r="D34" s="50">
        <v>-20.0</v>
      </c>
      <c r="E34" s="42">
        <f t="shared" si="3"/>
        <v>750</v>
      </c>
      <c r="F34" s="44" t="s">
        <v>51</v>
      </c>
      <c r="G34" s="51" t="s">
        <v>36</v>
      </c>
      <c r="H34" s="51" t="s">
        <v>0</v>
      </c>
      <c r="I34" s="44"/>
      <c r="J34" s="20"/>
      <c r="K34" s="20"/>
      <c r="L34" s="20"/>
      <c r="M34" s="20"/>
      <c r="N34" s="20"/>
      <c r="O34" s="20"/>
      <c r="P34" s="20"/>
      <c r="Q34" s="48" t="s">
        <v>52</v>
      </c>
      <c r="R34" s="46">
        <f t="shared" si="5"/>
        <v>50</v>
      </c>
      <c r="S34" s="47">
        <f t="shared" si="6"/>
        <v>0.03225806452</v>
      </c>
      <c r="T34" s="20"/>
      <c r="U34" s="48" t="s">
        <v>36</v>
      </c>
      <c r="V34" s="46">
        <f t="shared" ref="V34:V36" si="7">SUMIF($G$25:$G$64,U34,$C$25:$C$64)+SUMIF(K10:K51,U34,$D$25:$D$64)</f>
        <v>50</v>
      </c>
      <c r="W34" s="20"/>
      <c r="X34" s="20"/>
      <c r="Y34" s="20"/>
      <c r="Z34" s="20"/>
      <c r="AA34" s="20"/>
    </row>
    <row r="35" ht="17.25" customHeight="1">
      <c r="A35" s="20"/>
      <c r="B35" s="49">
        <v>45515.0</v>
      </c>
      <c r="C35" s="42"/>
      <c r="D35" s="50">
        <v>-20.0</v>
      </c>
      <c r="E35" s="42">
        <f t="shared" si="3"/>
        <v>730</v>
      </c>
      <c r="F35" s="57" t="s">
        <v>53</v>
      </c>
      <c r="G35" s="44" t="s">
        <v>34</v>
      </c>
      <c r="H35" s="51" t="s">
        <v>5</v>
      </c>
      <c r="I35" s="44"/>
      <c r="J35" s="20"/>
      <c r="K35" s="20"/>
      <c r="L35" s="20"/>
      <c r="M35" s="20"/>
      <c r="N35" s="20"/>
      <c r="O35" s="20"/>
      <c r="P35" s="20"/>
      <c r="Q35" s="48" t="s">
        <v>54</v>
      </c>
      <c r="R35" s="46">
        <f t="shared" si="5"/>
        <v>0</v>
      </c>
      <c r="S35" s="47">
        <f t="shared" si="6"/>
        <v>0</v>
      </c>
      <c r="T35" s="20"/>
      <c r="U35" s="48" t="s">
        <v>38</v>
      </c>
      <c r="V35" s="46">
        <f t="shared" si="7"/>
        <v>0</v>
      </c>
      <c r="W35" s="20"/>
      <c r="X35" s="20"/>
      <c r="Y35" s="20"/>
      <c r="Z35" s="20"/>
      <c r="AA35" s="20"/>
    </row>
    <row r="36" ht="17.25" customHeight="1">
      <c r="A36" s="20"/>
      <c r="B36" s="49">
        <v>45516.0</v>
      </c>
      <c r="C36" s="42"/>
      <c r="D36" s="50">
        <v>-60.0</v>
      </c>
      <c r="E36" s="42">
        <f t="shared" si="3"/>
        <v>670</v>
      </c>
      <c r="F36" s="51" t="s">
        <v>55</v>
      </c>
      <c r="G36" s="44" t="s">
        <v>34</v>
      </c>
      <c r="H36" s="44" t="s">
        <v>0</v>
      </c>
      <c r="I36" s="44"/>
      <c r="J36" s="20"/>
      <c r="K36" s="20"/>
      <c r="L36" s="20"/>
      <c r="M36" s="20"/>
      <c r="N36" s="20"/>
      <c r="O36" s="20"/>
      <c r="P36" s="20"/>
      <c r="Q36" s="48" t="s">
        <v>56</v>
      </c>
      <c r="R36" s="46">
        <f t="shared" si="5"/>
        <v>0</v>
      </c>
      <c r="S36" s="47">
        <f t="shared" si="6"/>
        <v>0</v>
      </c>
      <c r="T36" s="20"/>
      <c r="U36" s="48" t="s">
        <v>40</v>
      </c>
      <c r="V36" s="46">
        <f t="shared" si="7"/>
        <v>0</v>
      </c>
      <c r="W36" s="20"/>
      <c r="X36" s="20"/>
      <c r="Y36" s="20"/>
      <c r="Z36" s="20"/>
      <c r="AA36" s="20"/>
    </row>
    <row r="37" ht="17.25" customHeight="1">
      <c r="A37" s="20"/>
      <c r="B37" s="49">
        <v>45517.0</v>
      </c>
      <c r="C37" s="42"/>
      <c r="D37" s="50">
        <v>-3.0</v>
      </c>
      <c r="E37" s="42">
        <f t="shared" si="3"/>
        <v>667</v>
      </c>
      <c r="F37" s="51" t="s">
        <v>57</v>
      </c>
      <c r="G37" s="44" t="s">
        <v>34</v>
      </c>
      <c r="H37" s="51" t="s">
        <v>0</v>
      </c>
      <c r="I37" s="44"/>
      <c r="J37" s="20"/>
      <c r="K37" s="20"/>
      <c r="L37" s="20"/>
      <c r="M37" s="20"/>
      <c r="N37" s="20"/>
      <c r="O37" s="20"/>
      <c r="P37" s="20"/>
      <c r="Q37" s="48" t="s">
        <v>58</v>
      </c>
      <c r="R37" s="46">
        <f t="shared" si="5"/>
        <v>0</v>
      </c>
      <c r="S37" s="47">
        <f t="shared" si="6"/>
        <v>0</v>
      </c>
      <c r="T37" s="20"/>
      <c r="U37" s="53" t="s">
        <v>45</v>
      </c>
      <c r="V37" s="54">
        <f>SUM(V32:V36)</f>
        <v>1550</v>
      </c>
      <c r="W37" s="20"/>
      <c r="X37" s="20"/>
      <c r="Y37" s="20"/>
      <c r="Z37" s="20"/>
      <c r="AA37" s="20"/>
    </row>
    <row r="38" ht="17.25" customHeight="1">
      <c r="A38" s="20"/>
      <c r="B38" s="49">
        <v>45518.0</v>
      </c>
      <c r="C38" s="42"/>
      <c r="D38" s="50">
        <v>-25.0</v>
      </c>
      <c r="E38" s="42">
        <f t="shared" si="3"/>
        <v>642</v>
      </c>
      <c r="F38" s="44" t="s">
        <v>59</v>
      </c>
      <c r="G38" s="44" t="s">
        <v>34</v>
      </c>
      <c r="H38" s="44" t="s">
        <v>1</v>
      </c>
      <c r="I38" s="44"/>
      <c r="J38" s="20"/>
      <c r="K38" s="20"/>
      <c r="L38" s="20"/>
      <c r="M38" s="20"/>
      <c r="N38" s="20"/>
      <c r="O38" s="20"/>
      <c r="P38" s="20"/>
      <c r="Q38" s="48" t="s">
        <v>60</v>
      </c>
      <c r="R38" s="46">
        <f t="shared" si="5"/>
        <v>0</v>
      </c>
      <c r="S38" s="47">
        <f t="shared" si="6"/>
        <v>0</v>
      </c>
      <c r="T38" s="20"/>
      <c r="U38" s="20"/>
      <c r="V38" s="20"/>
      <c r="W38" s="20"/>
      <c r="X38" s="20"/>
      <c r="Y38" s="20"/>
      <c r="Z38" s="20"/>
      <c r="AA38" s="20"/>
    </row>
    <row r="39" ht="17.25" customHeight="1">
      <c r="A39" s="20"/>
      <c r="B39" s="49">
        <v>45519.0</v>
      </c>
      <c r="C39" s="42"/>
      <c r="D39" s="50">
        <v>-3.0</v>
      </c>
      <c r="E39" s="42">
        <f t="shared" si="3"/>
        <v>639</v>
      </c>
      <c r="F39" s="51" t="s">
        <v>51</v>
      </c>
      <c r="G39" s="44" t="s">
        <v>34</v>
      </c>
      <c r="H39" s="44" t="s">
        <v>1</v>
      </c>
      <c r="I39" s="44"/>
      <c r="J39" s="20"/>
      <c r="K39" s="20"/>
      <c r="L39" s="20"/>
      <c r="M39" s="20"/>
      <c r="N39" s="20"/>
      <c r="O39" s="20"/>
      <c r="P39" s="20"/>
      <c r="Q39" s="58" t="s">
        <v>45</v>
      </c>
      <c r="R39" s="59">
        <f>SUM(R33:R37)</f>
        <v>1550</v>
      </c>
      <c r="S39" s="60">
        <f t="shared" si="6"/>
        <v>1</v>
      </c>
      <c r="T39" s="20"/>
      <c r="U39" s="20"/>
      <c r="V39" s="20"/>
      <c r="W39" s="20"/>
      <c r="X39" s="20"/>
      <c r="Y39" s="20"/>
      <c r="Z39" s="20"/>
      <c r="AA39" s="20"/>
    </row>
    <row r="40" ht="17.25" customHeight="1">
      <c r="A40" s="20"/>
      <c r="B40" s="49">
        <v>45520.0</v>
      </c>
      <c r="C40" s="42"/>
      <c r="D40" s="50">
        <v>-50.0</v>
      </c>
      <c r="E40" s="42">
        <f t="shared" si="3"/>
        <v>589</v>
      </c>
      <c r="F40" s="44" t="s">
        <v>61</v>
      </c>
      <c r="G40" s="44" t="s">
        <v>34</v>
      </c>
      <c r="H40" s="44" t="s">
        <v>1</v>
      </c>
      <c r="I40" s="44"/>
      <c r="J40" s="20"/>
      <c r="K40" s="20"/>
      <c r="L40" s="20"/>
      <c r="M40" s="20"/>
      <c r="N40" s="20"/>
      <c r="O40" s="20"/>
      <c r="P40" s="20"/>
      <c r="S40" s="20"/>
      <c r="T40" s="20"/>
      <c r="U40" s="20"/>
      <c r="V40" s="20"/>
      <c r="W40" s="20"/>
      <c r="X40" s="20"/>
      <c r="Y40" s="20"/>
      <c r="Z40" s="20"/>
      <c r="AA40" s="20"/>
    </row>
    <row r="41" ht="17.25" customHeight="1">
      <c r="A41" s="20"/>
      <c r="B41" s="49">
        <v>45521.0</v>
      </c>
      <c r="C41" s="61">
        <v>50.0</v>
      </c>
      <c r="D41" s="50">
        <v>-25.0</v>
      </c>
      <c r="E41" s="42">
        <f t="shared" si="3"/>
        <v>614</v>
      </c>
      <c r="F41" s="51" t="s">
        <v>62</v>
      </c>
      <c r="G41" s="51" t="s">
        <v>36</v>
      </c>
      <c r="H41" s="44" t="s">
        <v>1</v>
      </c>
      <c r="I41" s="51" t="s">
        <v>52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ht="17.25" customHeight="1">
      <c r="A42" s="20"/>
      <c r="B42" s="49">
        <v>45522.0</v>
      </c>
      <c r="C42" s="42"/>
      <c r="D42" s="50">
        <v>-4.0</v>
      </c>
      <c r="E42" s="42">
        <f t="shared" si="3"/>
        <v>610</v>
      </c>
      <c r="F42" s="44" t="s">
        <v>63</v>
      </c>
      <c r="G42" s="44" t="s">
        <v>34</v>
      </c>
      <c r="H42" s="44" t="s">
        <v>3</v>
      </c>
      <c r="I42" s="44"/>
      <c r="J42" s="20"/>
      <c r="K42" s="20"/>
      <c r="L42" s="20"/>
      <c r="M42" s="20"/>
      <c r="N42" s="20"/>
      <c r="O42" s="20"/>
      <c r="P42" s="20"/>
      <c r="Q42" s="41" t="s">
        <v>64</v>
      </c>
      <c r="R42" s="40" t="s">
        <v>30</v>
      </c>
      <c r="S42" s="20"/>
      <c r="T42" s="20"/>
      <c r="U42" s="20"/>
      <c r="V42" s="20"/>
      <c r="W42" s="20"/>
      <c r="X42" s="20"/>
      <c r="Y42" s="20"/>
      <c r="Z42" s="20"/>
      <c r="AA42" s="20"/>
    </row>
    <row r="43" ht="17.25" customHeight="1">
      <c r="A43" s="20"/>
      <c r="B43" s="49">
        <v>45523.0</v>
      </c>
      <c r="C43" s="42"/>
      <c r="D43" s="52">
        <v>-5.0</v>
      </c>
      <c r="E43" s="42">
        <f t="shared" si="3"/>
        <v>605</v>
      </c>
      <c r="F43" s="51" t="s">
        <v>65</v>
      </c>
      <c r="G43" s="44" t="s">
        <v>34</v>
      </c>
      <c r="H43" s="51" t="s">
        <v>42</v>
      </c>
      <c r="I43" s="51"/>
      <c r="J43" s="20"/>
      <c r="K43" s="20"/>
      <c r="L43" s="20"/>
      <c r="M43" s="20"/>
      <c r="N43" s="20"/>
      <c r="O43" s="20"/>
      <c r="P43" s="20"/>
      <c r="Q43" s="48" t="s">
        <v>66</v>
      </c>
      <c r="R43" s="46">
        <f>R39+R30</f>
        <v>225</v>
      </c>
      <c r="S43" s="62"/>
      <c r="T43" s="20"/>
      <c r="U43" s="20"/>
      <c r="V43" s="20"/>
      <c r="W43" s="20"/>
      <c r="X43" s="20"/>
      <c r="Y43" s="20"/>
      <c r="Z43" s="20"/>
      <c r="AA43" s="20"/>
    </row>
    <row r="44" ht="17.25" customHeight="1">
      <c r="A44" s="20"/>
      <c r="B44" s="49">
        <v>45524.0</v>
      </c>
      <c r="C44" s="42"/>
      <c r="D44" s="50">
        <v>-150.0</v>
      </c>
      <c r="E44" s="42">
        <f t="shared" si="3"/>
        <v>455</v>
      </c>
      <c r="F44" s="44" t="s">
        <v>67</v>
      </c>
      <c r="G44" s="44" t="s">
        <v>34</v>
      </c>
      <c r="H44" s="51" t="s">
        <v>42</v>
      </c>
      <c r="I44" s="44"/>
      <c r="J44" s="20"/>
      <c r="K44" s="20"/>
      <c r="L44" s="20"/>
      <c r="M44" s="20"/>
      <c r="N44" s="20"/>
      <c r="O44" s="20"/>
      <c r="Q44" s="63" t="s">
        <v>68</v>
      </c>
      <c r="R44" s="59">
        <f>R43+R29</f>
        <v>75</v>
      </c>
      <c r="S44" s="20"/>
      <c r="T44" s="20"/>
      <c r="U44" s="20"/>
      <c r="V44" s="20"/>
      <c r="W44" s="20"/>
      <c r="X44" s="20"/>
      <c r="Y44" s="20"/>
      <c r="Z44" s="20"/>
      <c r="AA44" s="20"/>
    </row>
    <row r="45" ht="17.25" customHeight="1">
      <c r="A45" s="20"/>
      <c r="B45" s="49">
        <v>45525.0</v>
      </c>
      <c r="C45" s="42"/>
      <c r="D45" s="50">
        <v>-15.0</v>
      </c>
      <c r="E45" s="42">
        <f t="shared" si="3"/>
        <v>440</v>
      </c>
      <c r="F45" s="44" t="s">
        <v>69</v>
      </c>
      <c r="G45" s="44" t="s">
        <v>34</v>
      </c>
      <c r="H45" s="44" t="s">
        <v>1</v>
      </c>
      <c r="I45" s="44"/>
      <c r="J45" s="20"/>
      <c r="K45" s="20"/>
      <c r="L45" s="20"/>
      <c r="M45" s="20"/>
      <c r="N45" s="20"/>
      <c r="O45" s="20"/>
      <c r="P45" s="20"/>
      <c r="S45" s="20"/>
      <c r="T45" s="20"/>
      <c r="U45" s="20"/>
      <c r="V45" s="20"/>
      <c r="W45" s="20"/>
      <c r="X45" s="20"/>
      <c r="Y45" s="20"/>
      <c r="Z45" s="20"/>
      <c r="AA45" s="20"/>
    </row>
    <row r="46" ht="17.25" customHeight="1">
      <c r="A46" s="20"/>
      <c r="B46" s="49">
        <v>45526.0</v>
      </c>
      <c r="C46" s="42"/>
      <c r="D46" s="50">
        <v>-15.0</v>
      </c>
      <c r="E46" s="42">
        <f t="shared" si="3"/>
        <v>425</v>
      </c>
      <c r="F46" s="44" t="s">
        <v>70</v>
      </c>
      <c r="G46" s="44" t="s">
        <v>34</v>
      </c>
      <c r="H46" s="44" t="s">
        <v>1</v>
      </c>
      <c r="I46" s="44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ht="14.25" customHeight="1">
      <c r="A47" s="20"/>
      <c r="B47" s="49">
        <v>45527.0</v>
      </c>
      <c r="C47" s="42"/>
      <c r="D47" s="52">
        <v>-150.0</v>
      </c>
      <c r="E47" s="42">
        <f t="shared" si="3"/>
        <v>275</v>
      </c>
      <c r="F47" s="51" t="s">
        <v>71</v>
      </c>
      <c r="G47" s="51" t="s">
        <v>36</v>
      </c>
      <c r="H47" s="64" t="s">
        <v>44</v>
      </c>
      <c r="I47" s="44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>
      <c r="A48" s="20"/>
      <c r="B48" s="49">
        <v>45528.0</v>
      </c>
      <c r="C48" s="42"/>
      <c r="D48" s="52">
        <v>-50.0</v>
      </c>
      <c r="E48" s="42">
        <f t="shared" si="3"/>
        <v>225</v>
      </c>
      <c r="F48" s="51" t="s">
        <v>72</v>
      </c>
      <c r="G48" s="51" t="s">
        <v>36</v>
      </c>
      <c r="H48" s="64" t="s">
        <v>0</v>
      </c>
      <c r="I48" s="44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>
      <c r="A49" s="20"/>
      <c r="B49" s="49">
        <v>45529.0</v>
      </c>
      <c r="C49" s="42"/>
      <c r="D49" s="50"/>
      <c r="E49" s="42">
        <f t="shared" si="3"/>
        <v>225</v>
      </c>
      <c r="F49" s="44" t="s">
        <v>60</v>
      </c>
      <c r="G49" s="44"/>
      <c r="H49" s="65"/>
      <c r="I49" s="44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>
      <c r="A50" s="20"/>
      <c r="B50" s="49">
        <v>45530.0</v>
      </c>
      <c r="C50" s="42"/>
      <c r="D50" s="50"/>
      <c r="E50" s="42">
        <f t="shared" si="3"/>
        <v>225</v>
      </c>
      <c r="F50" s="44" t="s">
        <v>60</v>
      </c>
      <c r="G50" s="44"/>
      <c r="H50" s="65"/>
      <c r="I50" s="44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>
      <c r="A51" s="20"/>
      <c r="B51" s="49">
        <v>45531.0</v>
      </c>
      <c r="C51" s="42"/>
      <c r="D51" s="50"/>
      <c r="E51" s="42">
        <f t="shared" si="3"/>
        <v>225</v>
      </c>
      <c r="F51" s="44" t="s">
        <v>60</v>
      </c>
      <c r="G51" s="44"/>
      <c r="H51" s="65"/>
      <c r="I51" s="44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>
      <c r="A52" s="20"/>
      <c r="B52" s="66"/>
      <c r="C52" s="44"/>
      <c r="D52" s="67"/>
      <c r="E52" s="44"/>
      <c r="F52" s="44"/>
      <c r="G52" s="44"/>
      <c r="H52" s="65"/>
      <c r="I52" s="6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>
      <c r="A53" s="20"/>
      <c r="B53" s="66"/>
      <c r="C53" s="44"/>
      <c r="D53" s="67"/>
      <c r="E53" s="44"/>
      <c r="F53" s="44"/>
      <c r="G53" s="44"/>
      <c r="H53" s="65"/>
      <c r="I53" s="65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>
      <c r="A54" s="20"/>
      <c r="B54" s="66"/>
      <c r="C54" s="44"/>
      <c r="D54" s="67"/>
      <c r="E54" s="44"/>
      <c r="F54" s="44"/>
      <c r="G54" s="44"/>
      <c r="H54" s="65"/>
      <c r="I54" s="65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>
      <c r="A55" s="20"/>
      <c r="B55" s="66"/>
      <c r="C55" s="44"/>
      <c r="D55" s="67"/>
      <c r="E55" s="44"/>
      <c r="F55" s="44"/>
      <c r="G55" s="44"/>
      <c r="H55" s="65"/>
      <c r="I55" s="65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>
      <c r="A56" s="20"/>
      <c r="B56" s="66"/>
      <c r="C56" s="44"/>
      <c r="D56" s="67"/>
      <c r="E56" s="44"/>
      <c r="F56" s="44"/>
      <c r="G56" s="44"/>
      <c r="H56" s="65"/>
      <c r="I56" s="65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>
      <c r="A57" s="20"/>
      <c r="B57" s="66"/>
      <c r="C57" s="44"/>
      <c r="D57" s="67"/>
      <c r="E57" s="44"/>
      <c r="F57" s="44"/>
      <c r="G57" s="44"/>
      <c r="H57" s="65"/>
      <c r="I57" s="65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>
      <c r="A58" s="20"/>
      <c r="B58" s="66"/>
      <c r="C58" s="44"/>
      <c r="D58" s="67"/>
      <c r="E58" s="44"/>
      <c r="F58" s="44"/>
      <c r="G58" s="44"/>
      <c r="H58" s="65"/>
      <c r="I58" s="6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>
      <c r="A59" s="20"/>
      <c r="B59" s="66"/>
      <c r="C59" s="44"/>
      <c r="D59" s="67"/>
      <c r="E59" s="44"/>
      <c r="F59" s="44"/>
      <c r="G59" s="44"/>
      <c r="H59" s="65"/>
      <c r="I59" s="6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>
      <c r="A60" s="20"/>
      <c r="B60" s="66"/>
      <c r="C60" s="44"/>
      <c r="D60" s="67"/>
      <c r="E60" s="44"/>
      <c r="F60" s="44"/>
      <c r="G60" s="44"/>
      <c r="H60" s="65"/>
      <c r="I60" s="6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>
      <c r="A61" s="20"/>
      <c r="B61" s="66"/>
      <c r="C61" s="44"/>
      <c r="D61" s="67"/>
      <c r="E61" s="44"/>
      <c r="F61" s="44"/>
      <c r="G61" s="44"/>
      <c r="H61" s="65"/>
      <c r="I61" s="6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>
      <c r="A62" s="20"/>
      <c r="B62" s="66"/>
      <c r="C62" s="44"/>
      <c r="D62" s="67"/>
      <c r="E62" s="44"/>
      <c r="F62" s="44"/>
      <c r="G62" s="44"/>
      <c r="H62" s="65"/>
      <c r="I62" s="6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>
      <c r="A63" s="20"/>
      <c r="B63" s="66"/>
      <c r="C63" s="44"/>
      <c r="D63" s="67"/>
      <c r="E63" s="44"/>
      <c r="F63" s="44"/>
      <c r="G63" s="44"/>
      <c r="H63" s="65"/>
      <c r="I63" s="6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>
      <c r="A64" s="20"/>
      <c r="B64" s="66"/>
      <c r="C64" s="44"/>
      <c r="D64" s="67"/>
      <c r="E64" s="44"/>
      <c r="F64" s="44"/>
      <c r="G64" s="44"/>
      <c r="H64" s="65"/>
      <c r="I64" s="6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>
      <c r="A65" s="20"/>
      <c r="B65" s="68" t="s">
        <v>45</v>
      </c>
      <c r="C65" s="68">
        <f>SUM(C24:C64)</f>
        <v>1550</v>
      </c>
      <c r="D65" s="68">
        <f>SUM(D25:D51)</f>
        <v>-1325</v>
      </c>
      <c r="E65" s="68">
        <f>+E51</f>
        <v>225</v>
      </c>
      <c r="F65" s="68"/>
      <c r="G65" s="68"/>
      <c r="H65" s="68"/>
      <c r="I65" s="69" t="s">
        <v>73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>
      <c r="A67" s="20"/>
      <c r="B67" s="20"/>
      <c r="D67" s="20" t="s">
        <v>74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>
      <c r="A70" s="70"/>
      <c r="B70" s="71"/>
      <c r="C70" s="72" t="s">
        <v>75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  <row r="967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</row>
    <row r="96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</row>
    <row r="969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</row>
    <row r="970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</row>
    <row r="97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</row>
    <row r="97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</row>
    <row r="97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</row>
    <row r="97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</row>
    <row r="97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</row>
    <row r="97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</row>
    <row r="977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</row>
    <row r="97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</row>
    <row r="979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</row>
    <row r="980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</row>
    <row r="98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</row>
    <row r="98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</row>
    <row r="98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</row>
    <row r="98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</row>
    <row r="98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</row>
    <row r="98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</row>
    <row r="987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</row>
    <row r="98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</row>
    <row r="989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</row>
    <row r="990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</row>
    <row r="99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</row>
    <row r="99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</row>
    <row r="99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</row>
    <row r="99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</row>
    <row r="99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</row>
    <row r="99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</row>
    <row r="997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</row>
    <row r="998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</row>
    <row r="999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</row>
    <row r="1000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</row>
    <row r="100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</row>
    <row r="100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</row>
    <row r="1003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</row>
    <row r="1004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</row>
    <row r="100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</row>
    <row r="1006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</row>
  </sheetData>
  <dataValidations>
    <dataValidation type="list" allowBlank="1" showErrorMessage="1" sqref="Q33:Q38 I24:I64">
      <formula1>"Sueldo,Venta Activos,Dividendos,Comisiones y Bonificaciones,Renta Alquiler,Otros"</formula1>
    </dataValidation>
    <dataValidation type="decimal" operator="greaterThanOrEqual" allowBlank="1" showErrorMessage="1" sqref="J35:J64">
      <formula1>0.0</formula1>
    </dataValidation>
    <dataValidation type="list" allowBlank="1" showErrorMessage="1" sqref="Q24:Q29 H24:H64">
      <formula1>"Ahorro e Inversión,Caprichos,Desarrollo Personal,Estilo de Vida,Necesarios,Vicios "</formula1>
    </dataValidation>
    <dataValidation type="list" allowBlank="1" showErrorMessage="1" sqref="U24:U28 U33:U36 G24:G63">
      <formula1>"Cuenta corriente,Efectivo,Tarjeta de Crédito,Otro"</formula1>
    </dataValidation>
  </dataValidations>
  <hyperlinks>
    <hyperlink r:id="rId1" ref="Y4"/>
    <hyperlink r:id="rId2" ref="C70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2" width="26.43"/>
  </cols>
  <sheetData>
    <row r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75"/>
      <c r="S1" s="76"/>
      <c r="T1" s="76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6"/>
      <c r="AJ1" s="76"/>
      <c r="AK1" s="76"/>
      <c r="AL1" s="76"/>
      <c r="AM1" s="76"/>
      <c r="AN1" s="76"/>
      <c r="AO1" s="76"/>
      <c r="AP1" s="76"/>
      <c r="AQ1" s="76"/>
      <c r="AR1" s="76"/>
    </row>
    <row r="2" ht="30.0" customHeight="1">
      <c r="A2" s="78"/>
      <c r="B2" s="78"/>
      <c r="C2" s="78" t="s">
        <v>76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3" t="s">
        <v>77</v>
      </c>
      <c r="R2" s="79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ht="1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80"/>
      <c r="Q3" s="81"/>
      <c r="R3" s="82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6"/>
      <c r="AJ3" s="76"/>
      <c r="AK3" s="76"/>
      <c r="AL3" s="76"/>
      <c r="AM3" s="76"/>
      <c r="AN3" s="76"/>
      <c r="AO3" s="76"/>
      <c r="AP3" s="76"/>
      <c r="AQ3" s="76"/>
      <c r="AR3" s="76"/>
    </row>
    <row r="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5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6"/>
      <c r="AJ4" s="76"/>
      <c r="AK4" s="76"/>
      <c r="AL4" s="76"/>
      <c r="AM4" s="76"/>
      <c r="AN4" s="76"/>
      <c r="AO4" s="76"/>
      <c r="AP4" s="76"/>
      <c r="AQ4" s="76"/>
      <c r="AR4" s="76"/>
    </row>
    <row r="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6"/>
      <c r="AJ5" s="76"/>
      <c r="AK5" s="76"/>
      <c r="AL5" s="76"/>
      <c r="AM5" s="76"/>
      <c r="AN5" s="76"/>
      <c r="AO5" s="76"/>
      <c r="AP5" s="76"/>
      <c r="AQ5" s="76"/>
      <c r="AR5" s="76"/>
    </row>
    <row r="6">
      <c r="A6" s="85" t="s">
        <v>78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>
      <c r="A7" s="86" t="s">
        <v>79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>
      <c r="A8" s="76" t="s">
        <v>80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6"/>
      <c r="AJ8" s="76"/>
      <c r="AK8" s="76"/>
      <c r="AL8" s="76"/>
      <c r="AM8" s="76"/>
      <c r="AN8" s="76"/>
      <c r="AO8" s="76"/>
      <c r="AP8" s="76"/>
      <c r="AQ8" s="76"/>
      <c r="AR8" s="76"/>
    </row>
    <row r="9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  <c r="R9" s="88"/>
      <c r="S9" s="76"/>
      <c r="T9" s="76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6"/>
      <c r="AJ9" s="76"/>
      <c r="AK9" s="76"/>
      <c r="AL9" s="76"/>
      <c r="AM9" s="76"/>
      <c r="AN9" s="76"/>
      <c r="AO9" s="76"/>
      <c r="AP9" s="76"/>
      <c r="AQ9" s="76"/>
      <c r="AR9" s="76"/>
    </row>
    <row r="10">
      <c r="A10" s="89" t="s">
        <v>81</v>
      </c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6"/>
      <c r="AJ10" s="76"/>
      <c r="AK10" s="76"/>
      <c r="AL10" s="76"/>
      <c r="AM10" s="76"/>
      <c r="AN10" s="76"/>
      <c r="AO10" s="76"/>
      <c r="AP10" s="76"/>
      <c r="AQ10" s="76"/>
      <c r="AR10" s="76"/>
    </row>
    <row r="11">
      <c r="A11" s="90" t="s">
        <v>82</v>
      </c>
      <c r="B11" s="9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6"/>
      <c r="AJ11" s="76"/>
      <c r="AK11" s="76"/>
      <c r="AL11" s="76"/>
      <c r="AM11" s="76"/>
      <c r="AN11" s="76"/>
      <c r="AO11" s="76"/>
      <c r="AP11" s="76"/>
      <c r="AQ11" s="76"/>
      <c r="AR11" s="76"/>
    </row>
    <row r="12">
      <c r="A12" s="90" t="s">
        <v>83</v>
      </c>
      <c r="B12" s="91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6"/>
      <c r="AJ12" s="76"/>
      <c r="AK12" s="76"/>
      <c r="AL12" s="76"/>
      <c r="AM12" s="76"/>
      <c r="AN12" s="76"/>
      <c r="AO12" s="76"/>
      <c r="AP12" s="76"/>
      <c r="AQ12" s="76"/>
      <c r="AR12" s="76"/>
    </row>
    <row r="13">
      <c r="A13" s="92" t="s">
        <v>84</v>
      </c>
      <c r="B13" s="92"/>
      <c r="C13" s="93"/>
      <c r="D13" s="94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76"/>
      <c r="T13" s="76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6"/>
      <c r="AJ13" s="76"/>
      <c r="AK13" s="76"/>
      <c r="AL13" s="76"/>
      <c r="AM13" s="76"/>
      <c r="AN13" s="76"/>
      <c r="AO13" s="76"/>
      <c r="AP13" s="76"/>
      <c r="AQ13" s="76"/>
      <c r="AR13" s="76"/>
    </row>
    <row r="14">
      <c r="A14" s="92"/>
      <c r="B14" s="92"/>
      <c r="C14" s="93"/>
      <c r="D14" s="94"/>
      <c r="E14" s="95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76"/>
      <c r="T14" s="76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6"/>
      <c r="AJ14" s="76"/>
      <c r="AK14" s="76"/>
      <c r="AL14" s="76"/>
      <c r="AM14" s="76"/>
      <c r="AN14" s="76"/>
      <c r="AO14" s="76"/>
      <c r="AP14" s="76"/>
      <c r="AQ14" s="76"/>
      <c r="AR14" s="76"/>
    </row>
    <row r="15">
      <c r="A15" s="97" t="s">
        <v>22</v>
      </c>
      <c r="B15" s="98" t="s">
        <v>85</v>
      </c>
      <c r="C15" s="99" t="s">
        <v>86</v>
      </c>
      <c r="D15" s="100" t="s">
        <v>87</v>
      </c>
      <c r="E15" s="101">
        <v>45322.0</v>
      </c>
      <c r="F15" s="101">
        <v>45350.0</v>
      </c>
      <c r="G15" s="101">
        <v>45382.0</v>
      </c>
      <c r="H15" s="101">
        <v>45412.0</v>
      </c>
      <c r="I15" s="101">
        <v>45443.0</v>
      </c>
      <c r="J15" s="101">
        <v>45473.0</v>
      </c>
      <c r="K15" s="101">
        <v>45504.0</v>
      </c>
      <c r="L15" s="101">
        <v>45535.0</v>
      </c>
      <c r="M15" s="101">
        <v>45565.0</v>
      </c>
      <c r="N15" s="101">
        <v>45596.0</v>
      </c>
      <c r="O15" s="101">
        <v>45626.0</v>
      </c>
      <c r="P15" s="101">
        <v>45657.0</v>
      </c>
      <c r="Q15" s="102" t="s">
        <v>88</v>
      </c>
      <c r="R15" s="103" t="s">
        <v>89</v>
      </c>
      <c r="S15" s="76"/>
      <c r="T15" s="76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6"/>
      <c r="AJ15" s="76"/>
      <c r="AK15" s="76"/>
      <c r="AL15" s="76"/>
      <c r="AM15" s="76"/>
      <c r="AN15" s="76"/>
      <c r="AO15" s="76"/>
      <c r="AP15" s="76"/>
      <c r="AQ15" s="76"/>
      <c r="AR15" s="76"/>
    </row>
    <row r="16">
      <c r="A16" s="104" t="s">
        <v>90</v>
      </c>
      <c r="B16" s="105" t="s">
        <v>91</v>
      </c>
      <c r="C16" s="106" t="s">
        <v>92</v>
      </c>
      <c r="D16" s="107">
        <v>2500.0</v>
      </c>
      <c r="E16" s="108">
        <f t="shared" ref="E16:P16" si="1">+D16</f>
        <v>2500</v>
      </c>
      <c r="F16" s="109">
        <f t="shared" si="1"/>
        <v>2500</v>
      </c>
      <c r="G16" s="109">
        <f t="shared" si="1"/>
        <v>2500</v>
      </c>
      <c r="H16" s="109">
        <f t="shared" si="1"/>
        <v>2500</v>
      </c>
      <c r="I16" s="109">
        <f t="shared" si="1"/>
        <v>2500</v>
      </c>
      <c r="J16" s="109">
        <f t="shared" si="1"/>
        <v>2500</v>
      </c>
      <c r="K16" s="109">
        <f t="shared" si="1"/>
        <v>2500</v>
      </c>
      <c r="L16" s="109">
        <f t="shared" si="1"/>
        <v>2500</v>
      </c>
      <c r="M16" s="109">
        <f t="shared" si="1"/>
        <v>2500</v>
      </c>
      <c r="N16" s="109">
        <f t="shared" si="1"/>
        <v>2500</v>
      </c>
      <c r="O16" s="109">
        <f t="shared" si="1"/>
        <v>2500</v>
      </c>
      <c r="P16" s="110">
        <f t="shared" si="1"/>
        <v>2500</v>
      </c>
      <c r="Q16" s="111">
        <f t="shared" ref="Q16:Q22" si="3">+SUM(E16:P16)</f>
        <v>30000</v>
      </c>
      <c r="R16" s="112">
        <f t="shared" ref="R16:R22" si="4">+Q16/$Q$23</f>
        <v>0.5982053838</v>
      </c>
      <c r="S16" s="76"/>
      <c r="T16" s="76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6"/>
      <c r="AJ16" s="76"/>
      <c r="AK16" s="76"/>
      <c r="AL16" s="76"/>
      <c r="AM16" s="76"/>
      <c r="AN16" s="76"/>
      <c r="AO16" s="76"/>
      <c r="AP16" s="76"/>
      <c r="AQ16" s="76"/>
      <c r="AR16" s="76"/>
    </row>
    <row r="17">
      <c r="A17" s="113" t="s">
        <v>93</v>
      </c>
      <c r="B17" s="114" t="s">
        <v>91</v>
      </c>
      <c r="C17" s="115" t="s">
        <v>92</v>
      </c>
      <c r="D17" s="116">
        <v>0.0</v>
      </c>
      <c r="E17" s="117">
        <f t="shared" ref="E17:O17" si="2">+D17</f>
        <v>0</v>
      </c>
      <c r="F17" s="118">
        <f t="shared" si="2"/>
        <v>0</v>
      </c>
      <c r="G17" s="118">
        <f t="shared" si="2"/>
        <v>0</v>
      </c>
      <c r="H17" s="118">
        <f t="shared" si="2"/>
        <v>0</v>
      </c>
      <c r="I17" s="118">
        <f t="shared" si="2"/>
        <v>0</v>
      </c>
      <c r="J17" s="118">
        <f t="shared" si="2"/>
        <v>0</v>
      </c>
      <c r="K17" s="118">
        <f t="shared" si="2"/>
        <v>0</v>
      </c>
      <c r="L17" s="118">
        <f t="shared" si="2"/>
        <v>0</v>
      </c>
      <c r="M17" s="118">
        <f t="shared" si="2"/>
        <v>0</v>
      </c>
      <c r="N17" s="118">
        <f t="shared" si="2"/>
        <v>0</v>
      </c>
      <c r="O17" s="118">
        <f t="shared" si="2"/>
        <v>0</v>
      </c>
      <c r="P17" s="119">
        <v>2000.0</v>
      </c>
      <c r="Q17" s="120">
        <f t="shared" si="3"/>
        <v>2000</v>
      </c>
      <c r="R17" s="121">
        <f t="shared" si="4"/>
        <v>0.03988035892</v>
      </c>
      <c r="S17" s="76"/>
      <c r="T17" s="76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6"/>
      <c r="AJ17" s="76"/>
      <c r="AK17" s="76"/>
      <c r="AL17" s="76"/>
      <c r="AM17" s="76"/>
      <c r="AN17" s="76"/>
      <c r="AO17" s="76"/>
      <c r="AP17" s="76"/>
      <c r="AQ17" s="76"/>
      <c r="AR17" s="76"/>
    </row>
    <row r="18">
      <c r="A18" s="113" t="s">
        <v>94</v>
      </c>
      <c r="B18" s="114" t="s">
        <v>95</v>
      </c>
      <c r="C18" s="115" t="s">
        <v>92</v>
      </c>
      <c r="D18" s="116">
        <v>0.0</v>
      </c>
      <c r="E18" s="117">
        <f t="shared" ref="E18:F18" si="5">+D18</f>
        <v>0</v>
      </c>
      <c r="F18" s="118">
        <f t="shared" si="5"/>
        <v>0</v>
      </c>
      <c r="G18" s="118">
        <v>500.0</v>
      </c>
      <c r="H18" s="118">
        <f>+G18</f>
        <v>500</v>
      </c>
      <c r="I18" s="118">
        <v>0.0</v>
      </c>
      <c r="J18" s="118">
        <f t="shared" ref="J18:P18" si="6">+I18</f>
        <v>0</v>
      </c>
      <c r="K18" s="118">
        <f t="shared" si="6"/>
        <v>0</v>
      </c>
      <c r="L18" s="118">
        <f t="shared" si="6"/>
        <v>0</v>
      </c>
      <c r="M18" s="118">
        <f t="shared" si="6"/>
        <v>0</v>
      </c>
      <c r="N18" s="118">
        <f t="shared" si="6"/>
        <v>0</v>
      </c>
      <c r="O18" s="118">
        <f t="shared" si="6"/>
        <v>0</v>
      </c>
      <c r="P18" s="122">
        <f t="shared" si="6"/>
        <v>0</v>
      </c>
      <c r="Q18" s="120">
        <f t="shared" si="3"/>
        <v>1000</v>
      </c>
      <c r="R18" s="121">
        <f t="shared" si="4"/>
        <v>0.01994017946</v>
      </c>
      <c r="S18" s="76"/>
      <c r="T18" s="76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6"/>
      <c r="AJ18" s="76"/>
      <c r="AK18" s="76"/>
      <c r="AL18" s="76"/>
      <c r="AM18" s="76"/>
      <c r="AN18" s="76"/>
      <c r="AO18" s="76"/>
      <c r="AP18" s="76"/>
      <c r="AQ18" s="76"/>
      <c r="AR18" s="76"/>
    </row>
    <row r="19">
      <c r="A19" s="113" t="s">
        <v>96</v>
      </c>
      <c r="B19" s="114" t="s">
        <v>97</v>
      </c>
      <c r="C19" s="115" t="s">
        <v>92</v>
      </c>
      <c r="D19" s="116">
        <v>450.0</v>
      </c>
      <c r="E19" s="117">
        <f t="shared" ref="E19:H19" si="7">+D19</f>
        <v>450</v>
      </c>
      <c r="F19" s="118">
        <f t="shared" si="7"/>
        <v>450</v>
      </c>
      <c r="G19" s="118">
        <f t="shared" si="7"/>
        <v>450</v>
      </c>
      <c r="H19" s="118">
        <f t="shared" si="7"/>
        <v>450</v>
      </c>
      <c r="I19" s="118">
        <v>600.0</v>
      </c>
      <c r="J19" s="118">
        <v>650.0</v>
      </c>
      <c r="K19" s="118">
        <f t="shared" ref="K19:L19" si="8">+J19</f>
        <v>650</v>
      </c>
      <c r="L19" s="118">
        <f t="shared" si="8"/>
        <v>650</v>
      </c>
      <c r="M19" s="118">
        <v>650.0</v>
      </c>
      <c r="N19" s="118">
        <f t="shared" ref="N19:P19" si="9">+M19</f>
        <v>650</v>
      </c>
      <c r="O19" s="118">
        <f t="shared" si="9"/>
        <v>650</v>
      </c>
      <c r="P19" s="122">
        <f t="shared" si="9"/>
        <v>650</v>
      </c>
      <c r="Q19" s="120">
        <f t="shared" si="3"/>
        <v>6950</v>
      </c>
      <c r="R19" s="121">
        <f t="shared" si="4"/>
        <v>0.1385842473</v>
      </c>
      <c r="S19" s="76"/>
      <c r="T19" s="76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6"/>
      <c r="AJ19" s="76"/>
      <c r="AK19" s="76"/>
      <c r="AL19" s="76"/>
      <c r="AM19" s="76"/>
      <c r="AN19" s="76"/>
      <c r="AO19" s="76"/>
      <c r="AP19" s="76"/>
      <c r="AQ19" s="76"/>
      <c r="AR19" s="76"/>
    </row>
    <row r="20">
      <c r="A20" s="113" t="s">
        <v>98</v>
      </c>
      <c r="B20" s="114" t="s">
        <v>97</v>
      </c>
      <c r="C20" s="115" t="s">
        <v>92</v>
      </c>
      <c r="D20" s="116">
        <v>2800.0</v>
      </c>
      <c r="E20" s="117">
        <f t="shared" ref="E20:F20" si="10">+D20</f>
        <v>2800</v>
      </c>
      <c r="F20" s="118">
        <f t="shared" si="10"/>
        <v>2800</v>
      </c>
      <c r="G20" s="118">
        <f>F20</f>
        <v>2800</v>
      </c>
      <c r="H20" s="118">
        <f>800</f>
        <v>800</v>
      </c>
      <c r="I20" s="118">
        <v>0.0</v>
      </c>
      <c r="J20" s="118">
        <v>0.0</v>
      </c>
      <c r="K20" s="118">
        <f t="shared" ref="K20:P20" si="11">+J20</f>
        <v>0</v>
      </c>
      <c r="L20" s="118">
        <f t="shared" si="11"/>
        <v>0</v>
      </c>
      <c r="M20" s="118">
        <f t="shared" si="11"/>
        <v>0</v>
      </c>
      <c r="N20" s="118">
        <f t="shared" si="11"/>
        <v>0</v>
      </c>
      <c r="O20" s="118">
        <f t="shared" si="11"/>
        <v>0</v>
      </c>
      <c r="P20" s="122">
        <f t="shared" si="11"/>
        <v>0</v>
      </c>
      <c r="Q20" s="120">
        <f t="shared" si="3"/>
        <v>9200</v>
      </c>
      <c r="R20" s="121">
        <f t="shared" si="4"/>
        <v>0.183449651</v>
      </c>
      <c r="S20" s="76"/>
      <c r="T20" s="76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6"/>
      <c r="AJ20" s="76"/>
      <c r="AK20" s="76"/>
      <c r="AL20" s="76"/>
      <c r="AM20" s="76"/>
      <c r="AN20" s="76"/>
      <c r="AO20" s="76"/>
      <c r="AP20" s="76"/>
      <c r="AQ20" s="76"/>
      <c r="AR20" s="76"/>
    </row>
    <row r="21">
      <c r="A21" s="113" t="s">
        <v>99</v>
      </c>
      <c r="B21" s="114" t="s">
        <v>97</v>
      </c>
      <c r="C21" s="115" t="s">
        <v>92</v>
      </c>
      <c r="D21" s="123"/>
      <c r="E21" s="124" t="str">
        <f t="shared" ref="E21:E22" si="13">+D21</f>
        <v/>
      </c>
      <c r="F21" s="118">
        <v>0.0</v>
      </c>
      <c r="G21" s="118">
        <f t="shared" ref="G21:P21" si="12">+F21</f>
        <v>0</v>
      </c>
      <c r="H21" s="118">
        <f t="shared" si="12"/>
        <v>0</v>
      </c>
      <c r="I21" s="118">
        <f t="shared" si="12"/>
        <v>0</v>
      </c>
      <c r="J21" s="118">
        <f t="shared" si="12"/>
        <v>0</v>
      </c>
      <c r="K21" s="118">
        <f t="shared" si="12"/>
        <v>0</v>
      </c>
      <c r="L21" s="118">
        <f t="shared" si="12"/>
        <v>0</v>
      </c>
      <c r="M21" s="118">
        <f t="shared" si="12"/>
        <v>0</v>
      </c>
      <c r="N21" s="118">
        <f t="shared" si="12"/>
        <v>0</v>
      </c>
      <c r="O21" s="118">
        <f t="shared" si="12"/>
        <v>0</v>
      </c>
      <c r="P21" s="122">
        <f t="shared" si="12"/>
        <v>0</v>
      </c>
      <c r="Q21" s="120">
        <f t="shared" si="3"/>
        <v>0</v>
      </c>
      <c r="R21" s="121">
        <f t="shared" si="4"/>
        <v>0</v>
      </c>
      <c r="S21" s="76"/>
      <c r="T21" s="76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6"/>
      <c r="AJ21" s="76"/>
      <c r="AK21" s="76"/>
      <c r="AL21" s="76"/>
      <c r="AM21" s="76"/>
      <c r="AN21" s="76"/>
      <c r="AO21" s="76"/>
      <c r="AP21" s="76"/>
      <c r="AQ21" s="76"/>
      <c r="AR21" s="76"/>
    </row>
    <row r="22">
      <c r="A22" s="125" t="s">
        <v>100</v>
      </c>
      <c r="B22" s="126"/>
      <c r="C22" s="127" t="s">
        <v>92</v>
      </c>
      <c r="D22" s="128">
        <v>1000.0</v>
      </c>
      <c r="E22" s="129">
        <f t="shared" si="13"/>
        <v>1000</v>
      </c>
      <c r="F22" s="130">
        <v>0.0</v>
      </c>
      <c r="G22" s="130">
        <v>0.0</v>
      </c>
      <c r="H22" s="130">
        <f t="shared" ref="H22:P22" si="14">+G22</f>
        <v>0</v>
      </c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1">
        <f t="shared" si="14"/>
        <v>0</v>
      </c>
      <c r="Q22" s="132">
        <f t="shared" si="3"/>
        <v>1000</v>
      </c>
      <c r="R22" s="121">
        <f t="shared" si="4"/>
        <v>0.01994017946</v>
      </c>
      <c r="S22" s="76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6"/>
      <c r="AJ22" s="76"/>
      <c r="AK22" s="76"/>
      <c r="AL22" s="76"/>
      <c r="AM22" s="76"/>
      <c r="AN22" s="76"/>
      <c r="AO22" s="76"/>
      <c r="AP22" s="76"/>
      <c r="AQ22" s="76"/>
      <c r="AR22" s="76"/>
    </row>
    <row r="23">
      <c r="A23" s="133" t="s">
        <v>101</v>
      </c>
      <c r="B23" s="134"/>
      <c r="C23" s="135"/>
      <c r="D23" s="111">
        <f t="shared" ref="D23:R23" si="15">SUM(D16:D22)</f>
        <v>6750</v>
      </c>
      <c r="E23" s="136">
        <f t="shared" si="15"/>
        <v>6750</v>
      </c>
      <c r="F23" s="137">
        <f t="shared" si="15"/>
        <v>5750</v>
      </c>
      <c r="G23" s="137">
        <f t="shared" si="15"/>
        <v>6250</v>
      </c>
      <c r="H23" s="137">
        <f t="shared" si="15"/>
        <v>4250</v>
      </c>
      <c r="I23" s="137">
        <f t="shared" si="15"/>
        <v>3100</v>
      </c>
      <c r="J23" s="137">
        <f t="shared" si="15"/>
        <v>3150</v>
      </c>
      <c r="K23" s="137">
        <f t="shared" si="15"/>
        <v>3150</v>
      </c>
      <c r="L23" s="137">
        <f t="shared" si="15"/>
        <v>3150</v>
      </c>
      <c r="M23" s="137">
        <f t="shared" si="15"/>
        <v>3150</v>
      </c>
      <c r="N23" s="137">
        <f t="shared" si="15"/>
        <v>3150</v>
      </c>
      <c r="O23" s="137">
        <f t="shared" si="15"/>
        <v>3150</v>
      </c>
      <c r="P23" s="138">
        <f t="shared" si="15"/>
        <v>5150</v>
      </c>
      <c r="Q23" s="111">
        <f t="shared" si="15"/>
        <v>50150</v>
      </c>
      <c r="R23" s="139">
        <f t="shared" si="15"/>
        <v>1</v>
      </c>
      <c r="S23" s="76"/>
      <c r="T23" s="76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6"/>
      <c r="AJ23" s="76"/>
      <c r="AK23" s="76"/>
      <c r="AL23" s="76"/>
      <c r="AM23" s="76"/>
      <c r="AN23" s="76"/>
      <c r="AO23" s="76"/>
      <c r="AP23" s="76"/>
      <c r="AQ23" s="76"/>
      <c r="AR23" s="76"/>
    </row>
    <row r="24">
      <c r="A24" s="140" t="s">
        <v>102</v>
      </c>
      <c r="B24" s="141"/>
      <c r="C24" s="142">
        <v>0.1</v>
      </c>
      <c r="D24" s="143">
        <f t="shared" ref="D24:Q24" si="16">-D23*$C$24</f>
        <v>-675</v>
      </c>
      <c r="E24" s="144">
        <f t="shared" si="16"/>
        <v>-675</v>
      </c>
      <c r="F24" s="145">
        <f t="shared" si="16"/>
        <v>-575</v>
      </c>
      <c r="G24" s="145">
        <f t="shared" si="16"/>
        <v>-625</v>
      </c>
      <c r="H24" s="145">
        <f t="shared" si="16"/>
        <v>-425</v>
      </c>
      <c r="I24" s="145">
        <f t="shared" si="16"/>
        <v>-310</v>
      </c>
      <c r="J24" s="145">
        <f t="shared" si="16"/>
        <v>-315</v>
      </c>
      <c r="K24" s="145">
        <f t="shared" si="16"/>
        <v>-315</v>
      </c>
      <c r="L24" s="145">
        <f t="shared" si="16"/>
        <v>-315</v>
      </c>
      <c r="M24" s="145">
        <f t="shared" si="16"/>
        <v>-315</v>
      </c>
      <c r="N24" s="145">
        <f t="shared" si="16"/>
        <v>-315</v>
      </c>
      <c r="O24" s="145">
        <f t="shared" si="16"/>
        <v>-315</v>
      </c>
      <c r="P24" s="146">
        <f t="shared" si="16"/>
        <v>-515</v>
      </c>
      <c r="Q24" s="147">
        <f t="shared" si="16"/>
        <v>-5015</v>
      </c>
      <c r="R24" s="148">
        <f t="shared" ref="R24:R25" si="18">+Q24/$Q$23</f>
        <v>-0.1</v>
      </c>
      <c r="S24" s="76"/>
      <c r="T24" s="76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6"/>
      <c r="AJ24" s="76"/>
      <c r="AK24" s="76"/>
      <c r="AL24" s="76"/>
      <c r="AM24" s="76"/>
      <c r="AN24" s="76"/>
      <c r="AO24" s="76"/>
      <c r="AP24" s="76"/>
      <c r="AQ24" s="76"/>
      <c r="AR24" s="76"/>
    </row>
    <row r="25">
      <c r="A25" s="149" t="s">
        <v>103</v>
      </c>
      <c r="B25" s="150"/>
      <c r="C25" s="93"/>
      <c r="D25" s="151">
        <f t="shared" ref="D25:Q25" si="17">+D23+D24</f>
        <v>6075</v>
      </c>
      <c r="E25" s="152">
        <f t="shared" si="17"/>
        <v>6075</v>
      </c>
      <c r="F25" s="153">
        <f t="shared" si="17"/>
        <v>5175</v>
      </c>
      <c r="G25" s="153">
        <f t="shared" si="17"/>
        <v>5625</v>
      </c>
      <c r="H25" s="153">
        <f t="shared" si="17"/>
        <v>3825</v>
      </c>
      <c r="I25" s="153">
        <f t="shared" si="17"/>
        <v>2790</v>
      </c>
      <c r="J25" s="153">
        <f t="shared" si="17"/>
        <v>2835</v>
      </c>
      <c r="K25" s="153">
        <f t="shared" si="17"/>
        <v>2835</v>
      </c>
      <c r="L25" s="153">
        <f t="shared" si="17"/>
        <v>2835</v>
      </c>
      <c r="M25" s="153">
        <f t="shared" si="17"/>
        <v>2835</v>
      </c>
      <c r="N25" s="153">
        <f t="shared" si="17"/>
        <v>2835</v>
      </c>
      <c r="O25" s="153">
        <f t="shared" si="17"/>
        <v>2835</v>
      </c>
      <c r="P25" s="154">
        <f t="shared" si="17"/>
        <v>4635</v>
      </c>
      <c r="Q25" s="151">
        <f t="shared" si="17"/>
        <v>45135</v>
      </c>
      <c r="R25" s="139">
        <f t="shared" si="18"/>
        <v>0.9</v>
      </c>
      <c r="S25" s="76"/>
      <c r="T25" s="76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6"/>
      <c r="AJ25" s="76"/>
      <c r="AK25" s="76"/>
      <c r="AL25" s="76"/>
      <c r="AM25" s="76"/>
      <c r="AN25" s="76"/>
      <c r="AO25" s="76"/>
      <c r="AP25" s="76"/>
      <c r="AQ25" s="76"/>
      <c r="AR25" s="76"/>
    </row>
    <row r="26">
      <c r="A26" s="155"/>
      <c r="B26" s="156"/>
      <c r="C26" s="157"/>
      <c r="D26" s="158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  <c r="Q26" s="158"/>
      <c r="R26" s="162"/>
      <c r="S26" s="76"/>
      <c r="T26" s="76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6"/>
      <c r="AJ26" s="76"/>
      <c r="AK26" s="76"/>
      <c r="AL26" s="76"/>
      <c r="AM26" s="76"/>
      <c r="AN26" s="76"/>
      <c r="AO26" s="76"/>
      <c r="AP26" s="76"/>
      <c r="AQ26" s="76"/>
      <c r="AR26" s="76"/>
    </row>
    <row r="27">
      <c r="A27" s="163" t="s">
        <v>104</v>
      </c>
      <c r="B27" s="164" t="s">
        <v>105</v>
      </c>
      <c r="C27" s="165" t="str">
        <f t="shared" ref="C27:R27" si="19">+C15</f>
        <v>Moneda</v>
      </c>
      <c r="D27" s="166" t="str">
        <f t="shared" si="19"/>
        <v>Prom 2024</v>
      </c>
      <c r="E27" s="167">
        <f t="shared" si="19"/>
        <v>45322</v>
      </c>
      <c r="F27" s="168">
        <f t="shared" si="19"/>
        <v>45350</v>
      </c>
      <c r="G27" s="168">
        <f t="shared" si="19"/>
        <v>45382</v>
      </c>
      <c r="H27" s="168">
        <f t="shared" si="19"/>
        <v>45412</v>
      </c>
      <c r="I27" s="168">
        <f t="shared" si="19"/>
        <v>45443</v>
      </c>
      <c r="J27" s="168">
        <f t="shared" si="19"/>
        <v>45473</v>
      </c>
      <c r="K27" s="168">
        <f t="shared" si="19"/>
        <v>45504</v>
      </c>
      <c r="L27" s="168">
        <f t="shared" si="19"/>
        <v>45535</v>
      </c>
      <c r="M27" s="168">
        <f t="shared" si="19"/>
        <v>45565</v>
      </c>
      <c r="N27" s="168">
        <f t="shared" si="19"/>
        <v>45596</v>
      </c>
      <c r="O27" s="168">
        <f t="shared" si="19"/>
        <v>45626</v>
      </c>
      <c r="P27" s="168">
        <f t="shared" si="19"/>
        <v>45657</v>
      </c>
      <c r="Q27" s="169" t="str">
        <f t="shared" si="19"/>
        <v>TOTAL 2024</v>
      </c>
      <c r="R27" s="170" t="str">
        <f t="shared" si="19"/>
        <v>%</v>
      </c>
      <c r="S27" s="76"/>
      <c r="T27" s="76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6"/>
      <c r="AJ27" s="76"/>
      <c r="AK27" s="76"/>
      <c r="AL27" s="76"/>
      <c r="AM27" s="76"/>
      <c r="AN27" s="76"/>
      <c r="AO27" s="76"/>
      <c r="AP27" s="76"/>
      <c r="AQ27" s="76"/>
      <c r="AR27" s="76"/>
    </row>
    <row r="28">
      <c r="A28" s="171" t="s">
        <v>106</v>
      </c>
      <c r="B28" s="172" t="s">
        <v>0</v>
      </c>
      <c r="C28" s="173" t="s">
        <v>92</v>
      </c>
      <c r="D28" s="174">
        <v>325.0</v>
      </c>
      <c r="E28" s="175">
        <f t="shared" ref="E28:P28" si="20">+D28</f>
        <v>325</v>
      </c>
      <c r="F28" s="176">
        <f t="shared" si="20"/>
        <v>325</v>
      </c>
      <c r="G28" s="176">
        <f t="shared" si="20"/>
        <v>325</v>
      </c>
      <c r="H28" s="176">
        <f t="shared" si="20"/>
        <v>325</v>
      </c>
      <c r="I28" s="176">
        <f t="shared" si="20"/>
        <v>325</v>
      </c>
      <c r="J28" s="176">
        <f t="shared" si="20"/>
        <v>325</v>
      </c>
      <c r="K28" s="176">
        <f t="shared" si="20"/>
        <v>325</v>
      </c>
      <c r="L28" s="176">
        <f t="shared" si="20"/>
        <v>325</v>
      </c>
      <c r="M28" s="176">
        <f t="shared" si="20"/>
        <v>325</v>
      </c>
      <c r="N28" s="176">
        <f t="shared" si="20"/>
        <v>325</v>
      </c>
      <c r="O28" s="176">
        <f t="shared" si="20"/>
        <v>325</v>
      </c>
      <c r="P28" s="177">
        <f t="shared" si="20"/>
        <v>325</v>
      </c>
      <c r="Q28" s="178">
        <f t="shared" ref="Q28:Q33" si="22">+SUM(E28:P28)</f>
        <v>3900</v>
      </c>
      <c r="R28" s="112">
        <f t="shared" ref="R28:R33" si="23">+Q28/$Q$46</f>
        <v>0.1695283634</v>
      </c>
      <c r="S28" s="76"/>
      <c r="T28" s="76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6"/>
      <c r="AJ28" s="76"/>
      <c r="AK28" s="76"/>
      <c r="AL28" s="76"/>
      <c r="AM28" s="76"/>
      <c r="AN28" s="76"/>
      <c r="AO28" s="76"/>
      <c r="AP28" s="76"/>
      <c r="AQ28" s="76"/>
      <c r="AR28" s="76"/>
    </row>
    <row r="29">
      <c r="A29" s="113" t="s">
        <v>107</v>
      </c>
      <c r="B29" s="114" t="s">
        <v>1</v>
      </c>
      <c r="C29" s="115" t="s">
        <v>92</v>
      </c>
      <c r="D29" s="116">
        <v>250.0</v>
      </c>
      <c r="E29" s="117">
        <f t="shared" ref="E29:P29" si="21">+D29</f>
        <v>250</v>
      </c>
      <c r="F29" s="118">
        <f t="shared" si="21"/>
        <v>250</v>
      </c>
      <c r="G29" s="118">
        <f t="shared" si="21"/>
        <v>250</v>
      </c>
      <c r="H29" s="118">
        <f t="shared" si="21"/>
        <v>250</v>
      </c>
      <c r="I29" s="118">
        <f t="shared" si="21"/>
        <v>250</v>
      </c>
      <c r="J29" s="118">
        <f t="shared" si="21"/>
        <v>250</v>
      </c>
      <c r="K29" s="118">
        <f t="shared" si="21"/>
        <v>250</v>
      </c>
      <c r="L29" s="118">
        <f t="shared" si="21"/>
        <v>250</v>
      </c>
      <c r="M29" s="118">
        <f t="shared" si="21"/>
        <v>250</v>
      </c>
      <c r="N29" s="118">
        <f t="shared" si="21"/>
        <v>250</v>
      </c>
      <c r="O29" s="118">
        <f t="shared" si="21"/>
        <v>250</v>
      </c>
      <c r="P29" s="122">
        <f t="shared" si="21"/>
        <v>250</v>
      </c>
      <c r="Q29" s="120">
        <f t="shared" si="22"/>
        <v>3000</v>
      </c>
      <c r="R29" s="121">
        <f t="shared" si="23"/>
        <v>0.1304064334</v>
      </c>
      <c r="S29" s="76"/>
      <c r="T29" s="76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6"/>
      <c r="AJ29" s="76"/>
      <c r="AK29" s="76"/>
      <c r="AL29" s="76"/>
      <c r="AM29" s="76"/>
      <c r="AN29" s="76"/>
      <c r="AO29" s="76"/>
      <c r="AP29" s="76"/>
      <c r="AQ29" s="76"/>
      <c r="AR29" s="76"/>
    </row>
    <row r="30">
      <c r="A30" s="113" t="s">
        <v>108</v>
      </c>
      <c r="B30" s="114" t="s">
        <v>1</v>
      </c>
      <c r="C30" s="115" t="s">
        <v>92</v>
      </c>
      <c r="D30" s="116">
        <v>50.0</v>
      </c>
      <c r="E30" s="117">
        <f t="shared" ref="E30:H30" si="24">+D30</f>
        <v>50</v>
      </c>
      <c r="F30" s="118">
        <f t="shared" si="24"/>
        <v>50</v>
      </c>
      <c r="G30" s="118">
        <f t="shared" si="24"/>
        <v>50</v>
      </c>
      <c r="H30" s="118">
        <f t="shared" si="24"/>
        <v>50</v>
      </c>
      <c r="I30" s="118">
        <v>150.0</v>
      </c>
      <c r="J30" s="118">
        <v>50.0</v>
      </c>
      <c r="K30" s="118">
        <f t="shared" ref="K30:L30" si="25">+J30</f>
        <v>50</v>
      </c>
      <c r="L30" s="118">
        <f t="shared" si="25"/>
        <v>50</v>
      </c>
      <c r="M30" s="118">
        <v>150.0</v>
      </c>
      <c r="N30" s="118">
        <f t="shared" ref="N30:P30" si="26">+M30</f>
        <v>150</v>
      </c>
      <c r="O30" s="118">
        <f t="shared" si="26"/>
        <v>150</v>
      </c>
      <c r="P30" s="122">
        <f t="shared" si="26"/>
        <v>150</v>
      </c>
      <c r="Q30" s="120">
        <f t="shared" si="22"/>
        <v>1100</v>
      </c>
      <c r="R30" s="121">
        <f t="shared" si="23"/>
        <v>0.04781569224</v>
      </c>
      <c r="S30" s="76"/>
      <c r="T30" s="76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6"/>
      <c r="AJ30" s="76"/>
      <c r="AK30" s="76"/>
      <c r="AL30" s="76"/>
      <c r="AM30" s="76"/>
      <c r="AN30" s="76"/>
      <c r="AO30" s="76"/>
      <c r="AP30" s="76"/>
      <c r="AQ30" s="76"/>
      <c r="AR30" s="76"/>
    </row>
    <row r="31">
      <c r="A31" s="113" t="s">
        <v>109</v>
      </c>
      <c r="B31" s="114" t="s">
        <v>0</v>
      </c>
      <c r="C31" s="115" t="s">
        <v>92</v>
      </c>
      <c r="D31" s="116">
        <v>425.0</v>
      </c>
      <c r="E31" s="117">
        <f t="shared" ref="E31:P31" si="27">+D31</f>
        <v>425</v>
      </c>
      <c r="F31" s="118">
        <f t="shared" si="27"/>
        <v>425</v>
      </c>
      <c r="G31" s="118">
        <f t="shared" si="27"/>
        <v>425</v>
      </c>
      <c r="H31" s="118">
        <f t="shared" si="27"/>
        <v>425</v>
      </c>
      <c r="I31" s="118">
        <f t="shared" si="27"/>
        <v>425</v>
      </c>
      <c r="J31" s="118">
        <f t="shared" si="27"/>
        <v>425</v>
      </c>
      <c r="K31" s="118">
        <f t="shared" si="27"/>
        <v>425</v>
      </c>
      <c r="L31" s="118">
        <f t="shared" si="27"/>
        <v>425</v>
      </c>
      <c r="M31" s="118">
        <f t="shared" si="27"/>
        <v>425</v>
      </c>
      <c r="N31" s="118">
        <f t="shared" si="27"/>
        <v>425</v>
      </c>
      <c r="O31" s="118">
        <f t="shared" si="27"/>
        <v>425</v>
      </c>
      <c r="P31" s="122">
        <f t="shared" si="27"/>
        <v>425</v>
      </c>
      <c r="Q31" s="120">
        <f t="shared" si="22"/>
        <v>5100</v>
      </c>
      <c r="R31" s="121">
        <f t="shared" si="23"/>
        <v>0.2216909368</v>
      </c>
      <c r="S31" s="76"/>
      <c r="T31" s="76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6"/>
      <c r="AJ31" s="76"/>
      <c r="AK31" s="76"/>
      <c r="AL31" s="76"/>
      <c r="AM31" s="76"/>
      <c r="AN31" s="76"/>
      <c r="AO31" s="76"/>
      <c r="AP31" s="76"/>
      <c r="AQ31" s="76"/>
      <c r="AR31" s="76"/>
    </row>
    <row r="32">
      <c r="A32" s="113" t="s">
        <v>110</v>
      </c>
      <c r="B32" s="114" t="s">
        <v>0</v>
      </c>
      <c r="C32" s="115" t="s">
        <v>92</v>
      </c>
      <c r="D32" s="116">
        <v>70.0</v>
      </c>
      <c r="E32" s="117">
        <f t="shared" ref="E32:P32" si="28">+D32</f>
        <v>70</v>
      </c>
      <c r="F32" s="118">
        <f t="shared" si="28"/>
        <v>70</v>
      </c>
      <c r="G32" s="118">
        <f t="shared" si="28"/>
        <v>70</v>
      </c>
      <c r="H32" s="118">
        <f t="shared" si="28"/>
        <v>70</v>
      </c>
      <c r="I32" s="118">
        <f t="shared" si="28"/>
        <v>70</v>
      </c>
      <c r="J32" s="118">
        <f t="shared" si="28"/>
        <v>70</v>
      </c>
      <c r="K32" s="118">
        <f t="shared" si="28"/>
        <v>70</v>
      </c>
      <c r="L32" s="118">
        <f t="shared" si="28"/>
        <v>70</v>
      </c>
      <c r="M32" s="118">
        <f t="shared" si="28"/>
        <v>70</v>
      </c>
      <c r="N32" s="118">
        <f t="shared" si="28"/>
        <v>70</v>
      </c>
      <c r="O32" s="118">
        <f t="shared" si="28"/>
        <v>70</v>
      </c>
      <c r="P32" s="122">
        <f t="shared" si="28"/>
        <v>70</v>
      </c>
      <c r="Q32" s="120">
        <f t="shared" si="22"/>
        <v>840</v>
      </c>
      <c r="R32" s="121">
        <f t="shared" si="23"/>
        <v>0.03651380135</v>
      </c>
      <c r="S32" s="76"/>
      <c r="T32" s="76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6"/>
      <c r="AJ32" s="76"/>
      <c r="AK32" s="76"/>
      <c r="AL32" s="76"/>
      <c r="AM32" s="76"/>
      <c r="AN32" s="76"/>
      <c r="AO32" s="76"/>
      <c r="AP32" s="76"/>
      <c r="AQ32" s="76"/>
      <c r="AR32" s="76"/>
    </row>
    <row r="33">
      <c r="A33" s="113" t="s">
        <v>111</v>
      </c>
      <c r="B33" s="114" t="s">
        <v>0</v>
      </c>
      <c r="C33" s="115" t="s">
        <v>92</v>
      </c>
      <c r="D33" s="116">
        <v>110.0</v>
      </c>
      <c r="E33" s="117">
        <f t="shared" ref="E33:F33" si="29">+D33</f>
        <v>110</v>
      </c>
      <c r="F33" s="118">
        <f t="shared" si="29"/>
        <v>110</v>
      </c>
      <c r="G33" s="179">
        <v>110.0</v>
      </c>
      <c r="H33" s="118">
        <f t="shared" ref="H33:P33" si="30">+G33</f>
        <v>110</v>
      </c>
      <c r="I33" s="118">
        <f t="shared" si="30"/>
        <v>110</v>
      </c>
      <c r="J33" s="118">
        <f t="shared" si="30"/>
        <v>110</v>
      </c>
      <c r="K33" s="118">
        <f t="shared" si="30"/>
        <v>110</v>
      </c>
      <c r="L33" s="118">
        <f t="shared" si="30"/>
        <v>110</v>
      </c>
      <c r="M33" s="118">
        <f t="shared" si="30"/>
        <v>110</v>
      </c>
      <c r="N33" s="118">
        <f t="shared" si="30"/>
        <v>110</v>
      </c>
      <c r="O33" s="118">
        <f t="shared" si="30"/>
        <v>110</v>
      </c>
      <c r="P33" s="122">
        <f t="shared" si="30"/>
        <v>110</v>
      </c>
      <c r="Q33" s="120">
        <f t="shared" si="22"/>
        <v>1320</v>
      </c>
      <c r="R33" s="121">
        <f t="shared" si="23"/>
        <v>0.05737883069</v>
      </c>
      <c r="S33" s="76"/>
      <c r="T33" s="76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6"/>
      <c r="AJ33" s="76"/>
      <c r="AK33" s="76"/>
      <c r="AL33" s="76"/>
      <c r="AM33" s="76"/>
      <c r="AN33" s="76"/>
      <c r="AO33" s="76"/>
      <c r="AP33" s="76"/>
      <c r="AQ33" s="76"/>
      <c r="AR33" s="76"/>
    </row>
    <row r="34">
      <c r="A34" s="113" t="s">
        <v>62</v>
      </c>
      <c r="B34" s="114" t="s">
        <v>42</v>
      </c>
      <c r="C34" s="115"/>
      <c r="D34" s="116"/>
      <c r="E34" s="117"/>
      <c r="F34" s="118"/>
      <c r="G34" s="179">
        <v>50.0</v>
      </c>
      <c r="H34" s="179">
        <v>50.0</v>
      </c>
      <c r="I34" s="179">
        <v>50.0</v>
      </c>
      <c r="J34" s="179">
        <v>50.0</v>
      </c>
      <c r="K34" s="179">
        <v>50.0</v>
      </c>
      <c r="L34" s="118"/>
      <c r="M34" s="118"/>
      <c r="N34" s="118"/>
      <c r="O34" s="118"/>
      <c r="P34" s="122"/>
      <c r="Q34" s="120"/>
      <c r="R34" s="121"/>
      <c r="S34" s="76"/>
      <c r="T34" s="76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>
      <c r="A35" s="113" t="s">
        <v>112</v>
      </c>
      <c r="B35" s="114" t="s">
        <v>0</v>
      </c>
      <c r="C35" s="115" t="s">
        <v>92</v>
      </c>
      <c r="D35" s="116">
        <v>100.0</v>
      </c>
      <c r="E35" s="117">
        <f t="shared" ref="E35:P35" si="31">+D35</f>
        <v>100</v>
      </c>
      <c r="F35" s="118">
        <f t="shared" si="31"/>
        <v>100</v>
      </c>
      <c r="G35" s="118">
        <f t="shared" si="31"/>
        <v>100</v>
      </c>
      <c r="H35" s="118">
        <f t="shared" si="31"/>
        <v>100</v>
      </c>
      <c r="I35" s="118">
        <f t="shared" si="31"/>
        <v>100</v>
      </c>
      <c r="J35" s="118">
        <f t="shared" si="31"/>
        <v>100</v>
      </c>
      <c r="K35" s="118">
        <f t="shared" si="31"/>
        <v>100</v>
      </c>
      <c r="L35" s="118">
        <f t="shared" si="31"/>
        <v>100</v>
      </c>
      <c r="M35" s="118">
        <f t="shared" si="31"/>
        <v>100</v>
      </c>
      <c r="N35" s="118">
        <f t="shared" si="31"/>
        <v>100</v>
      </c>
      <c r="O35" s="118">
        <f t="shared" si="31"/>
        <v>100</v>
      </c>
      <c r="P35" s="122">
        <f t="shared" si="31"/>
        <v>100</v>
      </c>
      <c r="Q35" s="120">
        <f t="shared" ref="Q35:Q39" si="33">+SUM(E35:P35)</f>
        <v>1200</v>
      </c>
      <c r="R35" s="121">
        <f t="shared" ref="R35:R39" si="34">+Q35/$Q$46</f>
        <v>0.05216257335</v>
      </c>
      <c r="S35" s="76"/>
      <c r="T35" s="76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>
      <c r="A36" s="113" t="s">
        <v>72</v>
      </c>
      <c r="B36" s="114" t="s">
        <v>0</v>
      </c>
      <c r="C36" s="115" t="s">
        <v>92</v>
      </c>
      <c r="D36" s="116">
        <v>50.0</v>
      </c>
      <c r="E36" s="117">
        <f t="shared" ref="E36:P36" si="32">+D36</f>
        <v>50</v>
      </c>
      <c r="F36" s="118">
        <f t="shared" si="32"/>
        <v>50</v>
      </c>
      <c r="G36" s="118">
        <f t="shared" si="32"/>
        <v>50</v>
      </c>
      <c r="H36" s="118">
        <f t="shared" si="32"/>
        <v>50</v>
      </c>
      <c r="I36" s="118">
        <f t="shared" si="32"/>
        <v>50</v>
      </c>
      <c r="J36" s="118">
        <f t="shared" si="32"/>
        <v>50</v>
      </c>
      <c r="K36" s="118">
        <f t="shared" si="32"/>
        <v>50</v>
      </c>
      <c r="L36" s="118">
        <f t="shared" si="32"/>
        <v>50</v>
      </c>
      <c r="M36" s="118">
        <f t="shared" si="32"/>
        <v>50</v>
      </c>
      <c r="N36" s="118">
        <f t="shared" si="32"/>
        <v>50</v>
      </c>
      <c r="O36" s="118">
        <f t="shared" si="32"/>
        <v>50</v>
      </c>
      <c r="P36" s="122">
        <f t="shared" si="32"/>
        <v>50</v>
      </c>
      <c r="Q36" s="120">
        <f t="shared" si="33"/>
        <v>600</v>
      </c>
      <c r="R36" s="121">
        <f t="shared" si="34"/>
        <v>0.02608128668</v>
      </c>
      <c r="S36" s="76"/>
      <c r="T36" s="76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6"/>
      <c r="AJ36" s="76"/>
      <c r="AK36" s="76"/>
      <c r="AL36" s="76"/>
      <c r="AM36" s="76"/>
      <c r="AN36" s="76"/>
      <c r="AO36" s="76"/>
      <c r="AP36" s="76"/>
      <c r="AQ36" s="76"/>
      <c r="AR36" s="76"/>
    </row>
    <row r="37">
      <c r="A37" s="113" t="s">
        <v>113</v>
      </c>
      <c r="B37" s="114" t="s">
        <v>1</v>
      </c>
      <c r="C37" s="115" t="s">
        <v>92</v>
      </c>
      <c r="D37" s="116">
        <v>60.0</v>
      </c>
      <c r="E37" s="117">
        <f t="shared" ref="E37:P37" si="35">+D37</f>
        <v>60</v>
      </c>
      <c r="F37" s="118">
        <f t="shared" si="35"/>
        <v>60</v>
      </c>
      <c r="G37" s="118">
        <f t="shared" si="35"/>
        <v>60</v>
      </c>
      <c r="H37" s="118">
        <f t="shared" si="35"/>
        <v>60</v>
      </c>
      <c r="I37" s="118">
        <f t="shared" si="35"/>
        <v>60</v>
      </c>
      <c r="J37" s="118">
        <f t="shared" si="35"/>
        <v>60</v>
      </c>
      <c r="K37" s="118">
        <f t="shared" si="35"/>
        <v>60</v>
      </c>
      <c r="L37" s="118">
        <f t="shared" si="35"/>
        <v>60</v>
      </c>
      <c r="M37" s="118">
        <f t="shared" si="35"/>
        <v>60</v>
      </c>
      <c r="N37" s="118">
        <f t="shared" si="35"/>
        <v>60</v>
      </c>
      <c r="O37" s="118">
        <f t="shared" si="35"/>
        <v>60</v>
      </c>
      <c r="P37" s="122">
        <f t="shared" si="35"/>
        <v>60</v>
      </c>
      <c r="Q37" s="120">
        <f t="shared" si="33"/>
        <v>720</v>
      </c>
      <c r="R37" s="121">
        <f t="shared" si="34"/>
        <v>0.03129754401</v>
      </c>
      <c r="S37" s="76"/>
      <c r="T37" s="76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6"/>
      <c r="AJ37" s="76"/>
      <c r="AK37" s="76"/>
      <c r="AL37" s="76"/>
      <c r="AM37" s="76"/>
      <c r="AN37" s="76"/>
      <c r="AO37" s="76"/>
      <c r="AP37" s="76"/>
      <c r="AQ37" s="76"/>
      <c r="AR37" s="76"/>
    </row>
    <row r="38">
      <c r="A38" s="113" t="s">
        <v>114</v>
      </c>
      <c r="B38" s="114" t="s">
        <v>1</v>
      </c>
      <c r="C38" s="115" t="s">
        <v>92</v>
      </c>
      <c r="D38" s="116">
        <v>205.0</v>
      </c>
      <c r="E38" s="117">
        <f t="shared" ref="E38:M38" si="36">+D38</f>
        <v>205</v>
      </c>
      <c r="F38" s="118">
        <f t="shared" si="36"/>
        <v>205</v>
      </c>
      <c r="G38" s="118">
        <f t="shared" si="36"/>
        <v>205</v>
      </c>
      <c r="H38" s="118">
        <f t="shared" si="36"/>
        <v>205</v>
      </c>
      <c r="I38" s="118">
        <f t="shared" si="36"/>
        <v>205</v>
      </c>
      <c r="J38" s="118">
        <f t="shared" si="36"/>
        <v>205</v>
      </c>
      <c r="K38" s="118">
        <f t="shared" si="36"/>
        <v>205</v>
      </c>
      <c r="L38" s="118">
        <f t="shared" si="36"/>
        <v>205</v>
      </c>
      <c r="M38" s="118">
        <f t="shared" si="36"/>
        <v>205</v>
      </c>
      <c r="N38" s="179">
        <v>2000.0</v>
      </c>
      <c r="O38" s="118">
        <v>0.0</v>
      </c>
      <c r="P38" s="122">
        <f>+O38</f>
        <v>0</v>
      </c>
      <c r="Q38" s="120">
        <f t="shared" si="33"/>
        <v>3845</v>
      </c>
      <c r="R38" s="121">
        <f t="shared" si="34"/>
        <v>0.1671375788</v>
      </c>
      <c r="S38" s="76"/>
      <c r="T38" s="76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6"/>
      <c r="AJ38" s="76"/>
      <c r="AK38" s="76"/>
      <c r="AL38" s="76"/>
      <c r="AM38" s="76"/>
      <c r="AN38" s="76"/>
      <c r="AO38" s="76"/>
      <c r="AP38" s="76"/>
      <c r="AQ38" s="76"/>
      <c r="AR38" s="76"/>
    </row>
    <row r="39">
      <c r="A39" s="113" t="s">
        <v>115</v>
      </c>
      <c r="B39" s="114" t="s">
        <v>3</v>
      </c>
      <c r="C39" s="115" t="s">
        <v>92</v>
      </c>
      <c r="D39" s="116">
        <v>100.0</v>
      </c>
      <c r="E39" s="117">
        <v>100.0</v>
      </c>
      <c r="F39" s="118">
        <f t="shared" ref="F39:P39" si="37">+E39</f>
        <v>100</v>
      </c>
      <c r="G39" s="118">
        <f t="shared" si="37"/>
        <v>100</v>
      </c>
      <c r="H39" s="118">
        <f t="shared" si="37"/>
        <v>100</v>
      </c>
      <c r="I39" s="118">
        <f t="shared" si="37"/>
        <v>100</v>
      </c>
      <c r="J39" s="118">
        <f t="shared" si="37"/>
        <v>100</v>
      </c>
      <c r="K39" s="118">
        <f t="shared" si="37"/>
        <v>100</v>
      </c>
      <c r="L39" s="118">
        <f t="shared" si="37"/>
        <v>100</v>
      </c>
      <c r="M39" s="118">
        <f t="shared" si="37"/>
        <v>100</v>
      </c>
      <c r="N39" s="118">
        <f t="shared" si="37"/>
        <v>100</v>
      </c>
      <c r="O39" s="118">
        <f t="shared" si="37"/>
        <v>100</v>
      </c>
      <c r="P39" s="122">
        <f t="shared" si="37"/>
        <v>100</v>
      </c>
      <c r="Q39" s="120">
        <f t="shared" si="33"/>
        <v>1200</v>
      </c>
      <c r="R39" s="121">
        <f t="shared" si="34"/>
        <v>0.05216257335</v>
      </c>
      <c r="S39" s="76"/>
      <c r="T39" s="76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6"/>
      <c r="AJ39" s="76"/>
      <c r="AK39" s="76"/>
      <c r="AL39" s="76"/>
      <c r="AM39" s="76"/>
      <c r="AN39" s="76"/>
      <c r="AO39" s="76"/>
      <c r="AP39" s="76"/>
      <c r="AQ39" s="76"/>
      <c r="AR39" s="76"/>
    </row>
    <row r="40">
      <c r="A40" s="125" t="s">
        <v>116</v>
      </c>
      <c r="B40" s="126" t="s">
        <v>42</v>
      </c>
      <c r="C40" s="115" t="s">
        <v>92</v>
      </c>
      <c r="D40" s="128"/>
      <c r="E40" s="129"/>
      <c r="F40" s="130"/>
      <c r="G40" s="180">
        <v>50.0</v>
      </c>
      <c r="H40" s="130"/>
      <c r="I40" s="130"/>
      <c r="J40" s="130"/>
      <c r="K40" s="130"/>
      <c r="L40" s="130"/>
      <c r="M40" s="130"/>
      <c r="N40" s="130"/>
      <c r="O40" s="130"/>
      <c r="P40" s="131"/>
      <c r="Q40" s="132"/>
      <c r="R40" s="181"/>
      <c r="S40" s="76"/>
      <c r="T40" s="76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6"/>
      <c r="AJ40" s="76"/>
      <c r="AK40" s="76"/>
      <c r="AL40" s="76"/>
      <c r="AM40" s="76"/>
      <c r="AN40" s="76"/>
      <c r="AO40" s="76"/>
      <c r="AP40" s="76"/>
      <c r="AQ40" s="76"/>
      <c r="AR40" s="76"/>
    </row>
    <row r="41">
      <c r="A41" s="125" t="s">
        <v>117</v>
      </c>
      <c r="B41" s="126" t="s">
        <v>0</v>
      </c>
      <c r="C41" s="115" t="s">
        <v>92</v>
      </c>
      <c r="D41" s="128"/>
      <c r="E41" s="129"/>
      <c r="F41" s="130"/>
      <c r="G41" s="130"/>
      <c r="H41" s="180">
        <v>15.0</v>
      </c>
      <c r="I41" s="130"/>
      <c r="J41" s="130"/>
      <c r="K41" s="130"/>
      <c r="L41" s="130"/>
      <c r="M41" s="130"/>
      <c r="N41" s="130"/>
      <c r="O41" s="130"/>
      <c r="P41" s="131"/>
      <c r="Q41" s="132"/>
      <c r="R41" s="181"/>
      <c r="S41" s="76"/>
      <c r="T41" s="76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6"/>
      <c r="AJ41" s="76"/>
      <c r="AK41" s="76"/>
      <c r="AL41" s="76"/>
      <c r="AM41" s="76"/>
      <c r="AN41" s="76"/>
      <c r="AO41" s="76"/>
      <c r="AP41" s="76"/>
      <c r="AQ41" s="76"/>
      <c r="AR41" s="76"/>
    </row>
    <row r="42">
      <c r="A42" s="125" t="s">
        <v>118</v>
      </c>
      <c r="B42" s="126" t="s">
        <v>0</v>
      </c>
      <c r="C42" s="127" t="s">
        <v>92</v>
      </c>
      <c r="D42" s="128">
        <v>15.0</v>
      </c>
      <c r="E42" s="129">
        <f t="shared" ref="E42:P42" si="38">+D42</f>
        <v>15</v>
      </c>
      <c r="F42" s="130">
        <f t="shared" si="38"/>
        <v>15</v>
      </c>
      <c r="G42" s="130">
        <f t="shared" si="38"/>
        <v>15</v>
      </c>
      <c r="H42" s="130">
        <f t="shared" si="38"/>
        <v>15</v>
      </c>
      <c r="I42" s="130">
        <f t="shared" si="38"/>
        <v>15</v>
      </c>
      <c r="J42" s="130">
        <f t="shared" si="38"/>
        <v>15</v>
      </c>
      <c r="K42" s="130">
        <f t="shared" si="38"/>
        <v>15</v>
      </c>
      <c r="L42" s="130">
        <f t="shared" si="38"/>
        <v>15</v>
      </c>
      <c r="M42" s="130">
        <f t="shared" si="38"/>
        <v>15</v>
      </c>
      <c r="N42" s="130">
        <f t="shared" si="38"/>
        <v>15</v>
      </c>
      <c r="O42" s="130">
        <f t="shared" si="38"/>
        <v>15</v>
      </c>
      <c r="P42" s="131">
        <f t="shared" si="38"/>
        <v>15</v>
      </c>
      <c r="Q42" s="132">
        <f>+SUM(E42:P42)</f>
        <v>180</v>
      </c>
      <c r="R42" s="181">
        <f>+Q42/$Q$46</f>
        <v>0.007824386003</v>
      </c>
      <c r="S42" s="76"/>
      <c r="T42" s="76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6"/>
      <c r="AJ42" s="76"/>
      <c r="AK42" s="76"/>
      <c r="AL42" s="76"/>
      <c r="AM42" s="76"/>
      <c r="AN42" s="76"/>
      <c r="AO42" s="76"/>
      <c r="AP42" s="76"/>
      <c r="AQ42" s="76"/>
      <c r="AR42" s="76"/>
    </row>
    <row r="43">
      <c r="A43" s="182" t="s">
        <v>119</v>
      </c>
      <c r="B43" s="183" t="s">
        <v>1</v>
      </c>
      <c r="C43" s="115"/>
      <c r="D43" s="128"/>
      <c r="E43" s="129"/>
      <c r="F43" s="130"/>
      <c r="G43" s="130"/>
      <c r="H43" s="130"/>
      <c r="I43" s="180">
        <v>70.0</v>
      </c>
      <c r="J43" s="130"/>
      <c r="K43" s="130"/>
      <c r="L43" s="130"/>
      <c r="M43" s="130"/>
      <c r="N43" s="130"/>
      <c r="O43" s="130"/>
      <c r="P43" s="131"/>
      <c r="Q43" s="132"/>
      <c r="R43" s="181"/>
      <c r="S43" s="76"/>
      <c r="T43" s="76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6"/>
      <c r="AJ43" s="76"/>
      <c r="AK43" s="76"/>
      <c r="AL43" s="76"/>
      <c r="AM43" s="76"/>
      <c r="AN43" s="76"/>
      <c r="AO43" s="76"/>
      <c r="AP43" s="76"/>
      <c r="AQ43" s="76"/>
      <c r="AR43" s="76"/>
    </row>
    <row r="44">
      <c r="A44" s="182" t="s">
        <v>40</v>
      </c>
      <c r="B44" s="126" t="s">
        <v>0</v>
      </c>
      <c r="C44" s="115" t="s">
        <v>92</v>
      </c>
      <c r="D44" s="128"/>
      <c r="E44" s="129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1"/>
      <c r="Q44" s="132"/>
      <c r="R44" s="181"/>
      <c r="S44" s="76"/>
      <c r="T44" s="76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6"/>
      <c r="AJ44" s="76"/>
      <c r="AK44" s="76"/>
      <c r="AL44" s="76"/>
      <c r="AM44" s="76"/>
      <c r="AN44" s="76"/>
      <c r="AO44" s="76"/>
      <c r="AP44" s="76"/>
      <c r="AQ44" s="76"/>
      <c r="AR44" s="76"/>
    </row>
    <row r="45">
      <c r="A45" s="182" t="s">
        <v>60</v>
      </c>
      <c r="B45" s="126" t="s">
        <v>0</v>
      </c>
      <c r="C45" s="127" t="s">
        <v>92</v>
      </c>
      <c r="D45" s="128"/>
      <c r="E45" s="129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1"/>
      <c r="Q45" s="132">
        <f>+SUM(E45:P45)</f>
        <v>0</v>
      </c>
      <c r="R45" s="181">
        <f>+Q45/$Q$46</f>
        <v>0</v>
      </c>
      <c r="S45" s="76"/>
      <c r="T45" s="76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6"/>
      <c r="AJ45" s="76"/>
      <c r="AK45" s="76"/>
      <c r="AL45" s="76"/>
      <c r="AM45" s="76"/>
      <c r="AN45" s="76"/>
      <c r="AO45" s="76"/>
      <c r="AP45" s="76"/>
      <c r="AQ45" s="76"/>
      <c r="AR45" s="76"/>
    </row>
    <row r="46">
      <c r="A46" s="184" t="s">
        <v>120</v>
      </c>
      <c r="B46" s="185" t="s">
        <v>121</v>
      </c>
      <c r="C46" s="186"/>
      <c r="D46" s="187">
        <f t="shared" ref="D46:Q46" si="39">SUM(D28:D45)</f>
        <v>1760</v>
      </c>
      <c r="E46" s="188">
        <f t="shared" si="39"/>
        <v>1760</v>
      </c>
      <c r="F46" s="189">
        <f t="shared" si="39"/>
        <v>1760</v>
      </c>
      <c r="G46" s="189">
        <f t="shared" si="39"/>
        <v>1860</v>
      </c>
      <c r="H46" s="189">
        <f t="shared" si="39"/>
        <v>1825</v>
      </c>
      <c r="I46" s="189">
        <f t="shared" si="39"/>
        <v>1980</v>
      </c>
      <c r="J46" s="189">
        <f t="shared" si="39"/>
        <v>1810</v>
      </c>
      <c r="K46" s="189">
        <f t="shared" si="39"/>
        <v>1810</v>
      </c>
      <c r="L46" s="189">
        <f t="shared" si="39"/>
        <v>1760</v>
      </c>
      <c r="M46" s="189">
        <f t="shared" si="39"/>
        <v>1860</v>
      </c>
      <c r="N46" s="189">
        <f t="shared" si="39"/>
        <v>3655</v>
      </c>
      <c r="O46" s="189">
        <f t="shared" si="39"/>
        <v>1655</v>
      </c>
      <c r="P46" s="190">
        <f t="shared" si="39"/>
        <v>1655</v>
      </c>
      <c r="Q46" s="191">
        <f t="shared" si="39"/>
        <v>23005</v>
      </c>
      <c r="R46" s="192" t="str">
        <f>R15</f>
        <v>%</v>
      </c>
      <c r="S46" s="193"/>
      <c r="T46" s="193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</row>
    <row r="47">
      <c r="A47" s="195" t="s">
        <v>0</v>
      </c>
      <c r="B47" s="196">
        <f>D47+'Registro Mes'!R24</f>
        <v>302</v>
      </c>
      <c r="C47" s="115" t="s">
        <v>92</v>
      </c>
      <c r="D47" s="116">
        <f t="shared" ref="D47:D51" si="40">SUMIF($B$28:$B$45,$A47,D28:D45)</f>
        <v>1095</v>
      </c>
      <c r="E47" s="197">
        <f t="shared" ref="E47:E51" si="41">SUMIF($B$28:$B$45,$A47,$E$28:$E$45)</f>
        <v>1095</v>
      </c>
      <c r="F47" s="118">
        <f t="shared" ref="F47:F51" si="42">SUMIF($B$28:$B$45,$A47,$F$28:$F$45)</f>
        <v>1095</v>
      </c>
      <c r="G47" s="118">
        <f t="shared" ref="G47:G51" si="43">SUMIF($B$28:$B$45,$A47,$G$28:$G$45)</f>
        <v>1095</v>
      </c>
      <c r="H47" s="118">
        <f t="shared" ref="H47:H51" si="44">SUMIF($B$28:$B$45,$A47,$H$28:$H$45)</f>
        <v>1110</v>
      </c>
      <c r="I47" s="118">
        <f t="shared" ref="I47:I51" si="45">SUMIF($B$28:$B$45,$A47,$I$28:$I$45)</f>
        <v>1095</v>
      </c>
      <c r="J47" s="118">
        <f t="shared" ref="J47:J51" si="46">SUMIF($B$28:$B$45,$A47,$J$28:$J$45)</f>
        <v>1095</v>
      </c>
      <c r="K47" s="118">
        <f t="shared" ref="K47:K51" si="47">SUMIF($B$28:$B$45,$A47,$K$28:$K$45)</f>
        <v>1095</v>
      </c>
      <c r="L47" s="118">
        <f t="shared" ref="L47:L51" si="48">SUMIF($B$28:$B$45,$A47,$L$28:$L$45)</f>
        <v>1095</v>
      </c>
      <c r="M47" s="118">
        <f t="shared" ref="M47:M51" si="49">SUMIF($B$28:$B$45,$A47,$M$28:$M$45)</f>
        <v>1095</v>
      </c>
      <c r="N47" s="118">
        <f t="shared" ref="N47:N51" si="50">SUMIF($B$28:$B$45,$A47,$N$28:$N$45)</f>
        <v>1095</v>
      </c>
      <c r="O47" s="118">
        <f t="shared" ref="O47:O51" si="51">SUMIF($B$28:$B$45,$A47,$O$28:$O$45)</f>
        <v>1095</v>
      </c>
      <c r="P47" s="198">
        <f t="shared" ref="P47:P51" si="52">SUMIF($B$28:$B$45,$A47,$P$28:$P$45)</f>
        <v>1095</v>
      </c>
      <c r="Q47" s="199">
        <f t="shared" ref="Q47:Q51" si="53">SUM(E47:P47)</f>
        <v>13155</v>
      </c>
      <c r="R47" s="121">
        <f t="shared" ref="R47:R51" si="54">+Q47/$Q$46</f>
        <v>0.5718322104</v>
      </c>
      <c r="S47" s="76"/>
      <c r="T47" s="76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6"/>
      <c r="AJ47" s="76"/>
      <c r="AK47" s="76"/>
      <c r="AL47" s="76"/>
      <c r="AM47" s="76"/>
      <c r="AN47" s="76"/>
      <c r="AO47" s="76"/>
      <c r="AP47" s="76"/>
      <c r="AQ47" s="76"/>
      <c r="AR47" s="76"/>
    </row>
    <row r="48">
      <c r="A48" s="27" t="s">
        <v>1</v>
      </c>
      <c r="B48" s="196">
        <f>D48+'Registro Mes'!R25</f>
        <v>577</v>
      </c>
      <c r="C48" s="115" t="s">
        <v>92</v>
      </c>
      <c r="D48" s="116">
        <f t="shared" si="40"/>
        <v>780</v>
      </c>
      <c r="E48" s="197">
        <f t="shared" si="41"/>
        <v>565</v>
      </c>
      <c r="F48" s="118">
        <f t="shared" si="42"/>
        <v>565</v>
      </c>
      <c r="G48" s="118">
        <f t="shared" si="43"/>
        <v>565</v>
      </c>
      <c r="H48" s="118">
        <f t="shared" si="44"/>
        <v>565</v>
      </c>
      <c r="I48" s="118">
        <f t="shared" si="45"/>
        <v>735</v>
      </c>
      <c r="J48" s="118">
        <f t="shared" si="46"/>
        <v>565</v>
      </c>
      <c r="K48" s="118">
        <f t="shared" si="47"/>
        <v>565</v>
      </c>
      <c r="L48" s="118">
        <f t="shared" si="48"/>
        <v>565</v>
      </c>
      <c r="M48" s="118">
        <f t="shared" si="49"/>
        <v>665</v>
      </c>
      <c r="N48" s="118">
        <f t="shared" si="50"/>
        <v>2460</v>
      </c>
      <c r="O48" s="118">
        <f t="shared" si="51"/>
        <v>460</v>
      </c>
      <c r="P48" s="198">
        <f t="shared" si="52"/>
        <v>460</v>
      </c>
      <c r="Q48" s="123">
        <f t="shared" si="53"/>
        <v>8735</v>
      </c>
      <c r="R48" s="121">
        <f t="shared" si="54"/>
        <v>0.3797000652</v>
      </c>
      <c r="S48" s="76"/>
      <c r="T48" s="76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6"/>
      <c r="AJ48" s="76"/>
      <c r="AK48" s="76"/>
      <c r="AL48" s="76"/>
      <c r="AM48" s="76"/>
      <c r="AN48" s="76"/>
      <c r="AO48" s="76"/>
      <c r="AP48" s="76"/>
      <c r="AQ48" s="76"/>
      <c r="AR48" s="76"/>
    </row>
    <row r="49">
      <c r="A49" s="27" t="s">
        <v>3</v>
      </c>
      <c r="B49" s="196">
        <f>D49+'Registro Mes'!R26</f>
        <v>-4</v>
      </c>
      <c r="C49" s="115" t="s">
        <v>92</v>
      </c>
      <c r="D49" s="116">
        <f t="shared" si="40"/>
        <v>0</v>
      </c>
      <c r="E49" s="197">
        <f t="shared" si="41"/>
        <v>100</v>
      </c>
      <c r="F49" s="118">
        <f t="shared" si="42"/>
        <v>100</v>
      </c>
      <c r="G49" s="118">
        <f t="shared" si="43"/>
        <v>100</v>
      </c>
      <c r="H49" s="118">
        <f t="shared" si="44"/>
        <v>100</v>
      </c>
      <c r="I49" s="118">
        <f t="shared" si="45"/>
        <v>100</v>
      </c>
      <c r="J49" s="118">
        <f t="shared" si="46"/>
        <v>100</v>
      </c>
      <c r="K49" s="118">
        <f t="shared" si="47"/>
        <v>100</v>
      </c>
      <c r="L49" s="118">
        <f t="shared" si="48"/>
        <v>100</v>
      </c>
      <c r="M49" s="118">
        <f t="shared" si="49"/>
        <v>100</v>
      </c>
      <c r="N49" s="118">
        <f t="shared" si="50"/>
        <v>100</v>
      </c>
      <c r="O49" s="118">
        <f t="shared" si="51"/>
        <v>100</v>
      </c>
      <c r="P49" s="198">
        <f t="shared" si="52"/>
        <v>100</v>
      </c>
      <c r="Q49" s="123">
        <f t="shared" si="53"/>
        <v>1200</v>
      </c>
      <c r="R49" s="121">
        <f t="shared" si="54"/>
        <v>0.05216257335</v>
      </c>
      <c r="S49" s="76"/>
      <c r="T49" s="76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6"/>
      <c r="AJ49" s="76"/>
      <c r="AK49" s="76"/>
      <c r="AL49" s="76"/>
      <c r="AM49" s="76"/>
      <c r="AN49" s="76"/>
      <c r="AO49" s="76"/>
      <c r="AP49" s="76"/>
      <c r="AQ49" s="76"/>
      <c r="AR49" s="76"/>
    </row>
    <row r="50">
      <c r="A50" s="27" t="s">
        <v>122</v>
      </c>
      <c r="B50" s="196">
        <f>D50+'Registro Mes'!R27</f>
        <v>-20</v>
      </c>
      <c r="C50" s="115" t="s">
        <v>92</v>
      </c>
      <c r="D50" s="116">
        <f t="shared" si="40"/>
        <v>0</v>
      </c>
      <c r="E50" s="197">
        <f t="shared" si="41"/>
        <v>0</v>
      </c>
      <c r="F50" s="118">
        <f t="shared" si="42"/>
        <v>0</v>
      </c>
      <c r="G50" s="118">
        <f t="shared" si="43"/>
        <v>0</v>
      </c>
      <c r="H50" s="118">
        <f t="shared" si="44"/>
        <v>0</v>
      </c>
      <c r="I50" s="118">
        <f t="shared" si="45"/>
        <v>0</v>
      </c>
      <c r="J50" s="118">
        <f t="shared" si="46"/>
        <v>0</v>
      </c>
      <c r="K50" s="118">
        <f t="shared" si="47"/>
        <v>0</v>
      </c>
      <c r="L50" s="118">
        <f t="shared" si="48"/>
        <v>0</v>
      </c>
      <c r="M50" s="118">
        <f t="shared" si="49"/>
        <v>0</v>
      </c>
      <c r="N50" s="118">
        <f t="shared" si="50"/>
        <v>0</v>
      </c>
      <c r="O50" s="118">
        <f t="shared" si="51"/>
        <v>0</v>
      </c>
      <c r="P50" s="198">
        <f t="shared" si="52"/>
        <v>0</v>
      </c>
      <c r="Q50" s="123">
        <f t="shared" si="53"/>
        <v>0</v>
      </c>
      <c r="R50" s="121">
        <f t="shared" si="54"/>
        <v>0</v>
      </c>
      <c r="S50" s="76"/>
      <c r="T50" s="76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6"/>
      <c r="AJ50" s="76"/>
      <c r="AK50" s="76"/>
      <c r="AL50" s="76"/>
      <c r="AM50" s="76"/>
      <c r="AN50" s="76"/>
      <c r="AO50" s="76"/>
      <c r="AP50" s="76"/>
      <c r="AQ50" s="76"/>
      <c r="AR50" s="76"/>
    </row>
    <row r="51">
      <c r="A51" s="200" t="s">
        <v>42</v>
      </c>
      <c r="B51" s="196">
        <f>D51+'Registro Mes'!R28</f>
        <v>50</v>
      </c>
      <c r="C51" s="115" t="s">
        <v>92</v>
      </c>
      <c r="D51" s="201">
        <f t="shared" si="40"/>
        <v>205</v>
      </c>
      <c r="E51" s="197">
        <f t="shared" si="41"/>
        <v>0</v>
      </c>
      <c r="F51" s="118">
        <f t="shared" si="42"/>
        <v>0</v>
      </c>
      <c r="G51" s="118">
        <f t="shared" si="43"/>
        <v>100</v>
      </c>
      <c r="H51" s="118">
        <f t="shared" si="44"/>
        <v>50</v>
      </c>
      <c r="I51" s="118">
        <f t="shared" si="45"/>
        <v>50</v>
      </c>
      <c r="J51" s="118">
        <f t="shared" si="46"/>
        <v>50</v>
      </c>
      <c r="K51" s="118">
        <f t="shared" si="47"/>
        <v>50</v>
      </c>
      <c r="L51" s="118">
        <f t="shared" si="48"/>
        <v>0</v>
      </c>
      <c r="M51" s="118">
        <f t="shared" si="49"/>
        <v>0</v>
      </c>
      <c r="N51" s="118">
        <f t="shared" si="50"/>
        <v>0</v>
      </c>
      <c r="O51" s="118">
        <f t="shared" si="51"/>
        <v>0</v>
      </c>
      <c r="P51" s="198">
        <f t="shared" si="52"/>
        <v>0</v>
      </c>
      <c r="Q51" s="202">
        <f t="shared" si="53"/>
        <v>300</v>
      </c>
      <c r="R51" s="121">
        <f t="shared" si="54"/>
        <v>0.01304064334</v>
      </c>
      <c r="S51" s="76"/>
      <c r="T51" s="76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6"/>
      <c r="AJ51" s="76"/>
      <c r="AK51" s="76"/>
      <c r="AL51" s="76"/>
      <c r="AM51" s="76"/>
      <c r="AN51" s="76"/>
      <c r="AO51" s="76"/>
      <c r="AP51" s="76"/>
      <c r="AQ51" s="76"/>
      <c r="AR51" s="76"/>
    </row>
    <row r="52">
      <c r="A52" s="203" t="s">
        <v>123</v>
      </c>
      <c r="B52" s="204"/>
      <c r="C52" s="205"/>
      <c r="D52" s="206">
        <f t="shared" ref="D52:Q52" si="55">+D25-D46</f>
        <v>4315</v>
      </c>
      <c r="E52" s="207">
        <f t="shared" si="55"/>
        <v>4315</v>
      </c>
      <c r="F52" s="208">
        <f t="shared" si="55"/>
        <v>3415</v>
      </c>
      <c r="G52" s="208">
        <f t="shared" si="55"/>
        <v>3765</v>
      </c>
      <c r="H52" s="208">
        <f t="shared" si="55"/>
        <v>2000</v>
      </c>
      <c r="I52" s="208">
        <f t="shared" si="55"/>
        <v>810</v>
      </c>
      <c r="J52" s="208">
        <f t="shared" si="55"/>
        <v>1025</v>
      </c>
      <c r="K52" s="208">
        <f t="shared" si="55"/>
        <v>1025</v>
      </c>
      <c r="L52" s="208">
        <f t="shared" si="55"/>
        <v>1075</v>
      </c>
      <c r="M52" s="208">
        <f t="shared" si="55"/>
        <v>975</v>
      </c>
      <c r="N52" s="209">
        <f t="shared" si="55"/>
        <v>-820</v>
      </c>
      <c r="O52" s="208">
        <f t="shared" si="55"/>
        <v>1180</v>
      </c>
      <c r="P52" s="210">
        <f t="shared" si="55"/>
        <v>2980</v>
      </c>
      <c r="Q52" s="211">
        <f t="shared" si="55"/>
        <v>22130</v>
      </c>
      <c r="R52" s="212">
        <f>+Q52/Q23</f>
        <v>0.4412761715</v>
      </c>
      <c r="S52" s="76"/>
      <c r="T52" s="76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6"/>
      <c r="AJ52" s="76"/>
      <c r="AK52" s="76"/>
      <c r="AL52" s="76"/>
      <c r="AM52" s="76"/>
      <c r="AN52" s="76"/>
      <c r="AO52" s="76"/>
      <c r="AP52" s="76"/>
      <c r="AQ52" s="76"/>
      <c r="AR52" s="76"/>
    </row>
    <row r="53">
      <c r="A53" s="171"/>
      <c r="B53" s="213"/>
      <c r="C53" s="214"/>
      <c r="D53" s="215"/>
      <c r="E53" s="216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  <c r="Q53" s="215"/>
      <c r="R53" s="219"/>
      <c r="S53" s="76"/>
      <c r="T53" s="76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6"/>
      <c r="AJ53" s="76"/>
      <c r="AK53" s="76"/>
      <c r="AL53" s="76"/>
      <c r="AM53" s="76"/>
      <c r="AN53" s="76"/>
      <c r="AO53" s="76"/>
      <c r="AP53" s="76"/>
      <c r="AQ53" s="76"/>
      <c r="AR53" s="76"/>
    </row>
    <row r="54">
      <c r="A54" s="113" t="s">
        <v>124</v>
      </c>
      <c r="B54" s="220"/>
      <c r="C54" s="221"/>
      <c r="D54" s="123"/>
      <c r="E54" s="117">
        <v>22000.0</v>
      </c>
      <c r="F54" s="118">
        <f t="shared" ref="F54:P54" si="56">+E56</f>
        <v>26315</v>
      </c>
      <c r="G54" s="118">
        <f t="shared" si="56"/>
        <v>29730</v>
      </c>
      <c r="H54" s="118">
        <f t="shared" si="56"/>
        <v>33495</v>
      </c>
      <c r="I54" s="118">
        <f t="shared" si="56"/>
        <v>35495</v>
      </c>
      <c r="J54" s="118">
        <f t="shared" si="56"/>
        <v>36305</v>
      </c>
      <c r="K54" s="118">
        <f t="shared" si="56"/>
        <v>37330</v>
      </c>
      <c r="L54" s="118">
        <f t="shared" si="56"/>
        <v>38355</v>
      </c>
      <c r="M54" s="118">
        <f t="shared" si="56"/>
        <v>39430</v>
      </c>
      <c r="N54" s="118">
        <f t="shared" si="56"/>
        <v>40405</v>
      </c>
      <c r="O54" s="118">
        <f t="shared" si="56"/>
        <v>39585</v>
      </c>
      <c r="P54" s="122">
        <f t="shared" si="56"/>
        <v>40765</v>
      </c>
      <c r="Q54" s="116">
        <f>+E54</f>
        <v>22000</v>
      </c>
      <c r="R54" s="222"/>
      <c r="S54" s="76"/>
      <c r="T54" s="76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6"/>
      <c r="AJ54" s="76"/>
      <c r="AK54" s="76"/>
      <c r="AL54" s="76"/>
      <c r="AM54" s="76"/>
      <c r="AN54" s="76"/>
      <c r="AO54" s="76"/>
      <c r="AP54" s="76"/>
      <c r="AQ54" s="76"/>
      <c r="AR54" s="76"/>
    </row>
    <row r="55">
      <c r="A55" s="223" t="s">
        <v>125</v>
      </c>
      <c r="B55" s="220"/>
      <c r="C55" s="221"/>
      <c r="D55" s="123"/>
      <c r="E55" s="117">
        <f t="shared" ref="E55:Q55" si="57">+E52</f>
        <v>4315</v>
      </c>
      <c r="F55" s="118">
        <f t="shared" si="57"/>
        <v>3415</v>
      </c>
      <c r="G55" s="118">
        <f t="shared" si="57"/>
        <v>3765</v>
      </c>
      <c r="H55" s="118">
        <f t="shared" si="57"/>
        <v>2000</v>
      </c>
      <c r="I55" s="118">
        <f t="shared" si="57"/>
        <v>810</v>
      </c>
      <c r="J55" s="118">
        <f t="shared" si="57"/>
        <v>1025</v>
      </c>
      <c r="K55" s="118">
        <f t="shared" si="57"/>
        <v>1025</v>
      </c>
      <c r="L55" s="118">
        <f t="shared" si="57"/>
        <v>1075</v>
      </c>
      <c r="M55" s="118">
        <f t="shared" si="57"/>
        <v>975</v>
      </c>
      <c r="N55" s="118">
        <f t="shared" si="57"/>
        <v>-820</v>
      </c>
      <c r="O55" s="118">
        <f t="shared" si="57"/>
        <v>1180</v>
      </c>
      <c r="P55" s="122">
        <f t="shared" si="57"/>
        <v>2980</v>
      </c>
      <c r="Q55" s="116">
        <f t="shared" si="57"/>
        <v>22130</v>
      </c>
      <c r="R55" s="222"/>
      <c r="S55" s="76"/>
      <c r="T55" s="76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6"/>
      <c r="AJ55" s="76"/>
      <c r="AK55" s="76"/>
      <c r="AL55" s="76"/>
      <c r="AM55" s="76"/>
      <c r="AN55" s="76"/>
      <c r="AO55" s="76"/>
      <c r="AP55" s="76"/>
      <c r="AQ55" s="76"/>
      <c r="AR55" s="76"/>
    </row>
    <row r="56">
      <c r="A56" s="224" t="s">
        <v>126</v>
      </c>
      <c r="B56" s="225"/>
      <c r="C56" s="226"/>
      <c r="D56" s="227"/>
      <c r="E56" s="228">
        <f t="shared" ref="E56:Q56" si="58">+E54+E55</f>
        <v>26315</v>
      </c>
      <c r="F56" s="229">
        <f t="shared" si="58"/>
        <v>29730</v>
      </c>
      <c r="G56" s="229">
        <f t="shared" si="58"/>
        <v>33495</v>
      </c>
      <c r="H56" s="229">
        <f t="shared" si="58"/>
        <v>35495</v>
      </c>
      <c r="I56" s="229">
        <f t="shared" si="58"/>
        <v>36305</v>
      </c>
      <c r="J56" s="229">
        <f t="shared" si="58"/>
        <v>37330</v>
      </c>
      <c r="K56" s="229">
        <f t="shared" si="58"/>
        <v>38355</v>
      </c>
      <c r="L56" s="229">
        <f t="shared" si="58"/>
        <v>39430</v>
      </c>
      <c r="M56" s="229">
        <f t="shared" si="58"/>
        <v>40405</v>
      </c>
      <c r="N56" s="229">
        <f t="shared" si="58"/>
        <v>39585</v>
      </c>
      <c r="O56" s="229">
        <f t="shared" si="58"/>
        <v>40765</v>
      </c>
      <c r="P56" s="230">
        <f t="shared" si="58"/>
        <v>43745</v>
      </c>
      <c r="Q56" s="231">
        <f t="shared" si="58"/>
        <v>44130</v>
      </c>
      <c r="R56" s="232"/>
      <c r="S56" s="76"/>
      <c r="T56" s="76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6"/>
      <c r="AJ56" s="76"/>
      <c r="AK56" s="76"/>
      <c r="AL56" s="76"/>
      <c r="AM56" s="76"/>
      <c r="AN56" s="76"/>
      <c r="AO56" s="76"/>
      <c r="AP56" s="76"/>
      <c r="AQ56" s="76"/>
      <c r="AR56" s="76"/>
    </row>
    <row r="57">
      <c r="A57" s="233"/>
      <c r="B57" s="156"/>
      <c r="C57" s="156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156"/>
      <c r="S57" s="76"/>
      <c r="T57" s="76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6"/>
      <c r="AJ57" s="76"/>
      <c r="AK57" s="76"/>
      <c r="AL57" s="76"/>
      <c r="AM57" s="76"/>
      <c r="AN57" s="76"/>
      <c r="AO57" s="76"/>
      <c r="AP57" s="76"/>
      <c r="AQ57" s="76"/>
      <c r="AR57" s="76"/>
    </row>
    <row r="58">
      <c r="A58" s="235"/>
      <c r="B58" s="236"/>
      <c r="C58" s="236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8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</row>
    <row r="59">
      <c r="A59" s="239" t="s">
        <v>127</v>
      </c>
      <c r="B59" s="239"/>
      <c r="C59" s="240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2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</row>
    <row r="60">
      <c r="A60" s="243"/>
      <c r="B60" s="244"/>
      <c r="C60" s="244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</row>
    <row r="61">
      <c r="A61" s="247"/>
      <c r="B61" s="76"/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</row>
    <row r="62">
      <c r="A62" s="247"/>
      <c r="B62" s="76"/>
      <c r="C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</row>
    <row r="63">
      <c r="A63" s="247"/>
      <c r="B63" s="76"/>
      <c r="C63" s="76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</row>
    <row r="64">
      <c r="A64" s="247"/>
      <c r="B64" s="76"/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</row>
    <row r="65">
      <c r="A65" s="247"/>
      <c r="B65" s="76"/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</row>
    <row r="66">
      <c r="A66" s="247"/>
      <c r="B66" s="76"/>
      <c r="C66" s="76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</row>
    <row r="67">
      <c r="A67" s="247"/>
      <c r="B67" s="76"/>
      <c r="C67" s="76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</row>
    <row r="68">
      <c r="A68" s="247"/>
      <c r="B68" s="76"/>
      <c r="C68" s="76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</row>
    <row r="69">
      <c r="A69" s="247"/>
      <c r="B69" s="76"/>
      <c r="C69" s="76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</row>
    <row r="70">
      <c r="A70" s="247"/>
      <c r="B70" s="76"/>
      <c r="C70" s="76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</row>
    <row r="71">
      <c r="A71" s="247"/>
      <c r="B71" s="76"/>
      <c r="C71" s="76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</row>
    <row r="72">
      <c r="A72" s="247"/>
      <c r="B72" s="76"/>
      <c r="C72" s="76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</row>
    <row r="73">
      <c r="A73" s="247"/>
      <c r="B73" s="76"/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</row>
    <row r="74">
      <c r="A74" s="247"/>
      <c r="B74" s="76"/>
      <c r="C74" s="76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</row>
    <row r="75">
      <c r="A75" s="247"/>
      <c r="B75" s="76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</row>
    <row r="76">
      <c r="A76" s="247"/>
      <c r="B76" s="76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</row>
    <row r="77">
      <c r="A77" s="247"/>
      <c r="B77" s="76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</row>
    <row r="78">
      <c r="A78" s="247"/>
      <c r="B78" s="76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</row>
    <row r="79">
      <c r="A79" s="247"/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</row>
    <row r="80">
      <c r="A80" s="247"/>
      <c r="B80" s="76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</row>
    <row r="81">
      <c r="A81" s="247"/>
      <c r="B81" s="76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</row>
    <row r="82">
      <c r="A82" s="247"/>
      <c r="B82" s="76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</row>
    <row r="83">
      <c r="A83" s="247"/>
      <c r="B83" s="76"/>
      <c r="C83" s="76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</row>
    <row r="84">
      <c r="A84" s="247"/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</row>
    <row r="85">
      <c r="A85" s="247"/>
      <c r="B85" s="76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</row>
    <row r="86">
      <c r="A86" s="247"/>
      <c r="B86" s="76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</row>
    <row r="87">
      <c r="A87" s="247"/>
      <c r="B87" s="76"/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</row>
    <row r="88">
      <c r="A88" s="247"/>
      <c r="B88" s="76"/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</row>
    <row r="89">
      <c r="A89" s="247"/>
      <c r="B89" s="76"/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</row>
    <row r="90">
      <c r="A90" s="247"/>
      <c r="B90" s="76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</row>
    <row r="91">
      <c r="A91" s="247"/>
      <c r="B91" s="76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</row>
    <row r="92">
      <c r="A92" s="247"/>
      <c r="B92" s="76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</row>
    <row r="93">
      <c r="A93" s="247"/>
      <c r="B93" s="76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</row>
    <row r="94">
      <c r="A94" s="247"/>
      <c r="B94" s="76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</row>
    <row r="95">
      <c r="A95" s="247"/>
      <c r="B95" s="76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</row>
    <row r="96">
      <c r="A96" s="247"/>
      <c r="B96" s="76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</row>
    <row r="97">
      <c r="A97" s="247"/>
      <c r="B97" s="76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</row>
    <row r="98">
      <c r="A98" s="247"/>
      <c r="B98" s="76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</row>
    <row r="99">
      <c r="A99" s="247"/>
      <c r="B99" s="76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</row>
    <row r="100">
      <c r="A100" s="247"/>
      <c r="B100" s="76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</row>
    <row r="101">
      <c r="A101" s="247"/>
      <c r="B101" s="76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</row>
    <row r="102">
      <c r="A102" s="247"/>
      <c r="B102" s="76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</row>
    <row r="103">
      <c r="A103" s="247"/>
      <c r="B103" s="76"/>
      <c r="C103" s="76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</row>
    <row r="104">
      <c r="A104" s="247"/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</row>
    <row r="105">
      <c r="A105" s="247"/>
      <c r="B105" s="76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</row>
    <row r="106">
      <c r="A106" s="247"/>
      <c r="B106" s="76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</row>
    <row r="107">
      <c r="A107" s="247"/>
      <c r="B107" s="76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</row>
    <row r="108">
      <c r="A108" s="247"/>
      <c r="B108" s="76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</row>
    <row r="109">
      <c r="A109" s="233"/>
      <c r="B109" s="156"/>
      <c r="C109" s="156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15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</row>
    <row r="110">
      <c r="A110" s="233"/>
      <c r="B110" s="156"/>
      <c r="C110" s="156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15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</row>
    <row r="111">
      <c r="A111" s="233"/>
      <c r="B111" s="156"/>
      <c r="C111" s="156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15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</row>
    <row r="112">
      <c r="A112" s="233"/>
      <c r="B112" s="156"/>
      <c r="C112" s="156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15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</row>
    <row r="113">
      <c r="A113" s="233"/>
      <c r="B113" s="156"/>
      <c r="C113" s="156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15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</row>
    <row r="114">
      <c r="A114" s="233"/>
      <c r="B114" s="156"/>
      <c r="C114" s="156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15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</row>
    <row r="115">
      <c r="A115" s="233"/>
      <c r="B115" s="156"/>
      <c r="C115" s="156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15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</row>
    <row r="116">
      <c r="A116" s="233"/>
      <c r="B116" s="156"/>
      <c r="C116" s="156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15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</row>
    <row r="117">
      <c r="A117" s="233"/>
      <c r="B117" s="156"/>
      <c r="C117" s="156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15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</row>
    <row r="118">
      <c r="A118" s="233"/>
      <c r="B118" s="156"/>
      <c r="C118" s="156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15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</row>
    <row r="119">
      <c r="A119" s="233"/>
      <c r="B119" s="156"/>
      <c r="C119" s="156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15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</row>
    <row r="120">
      <c r="A120" s="233"/>
      <c r="B120" s="156"/>
      <c r="C120" s="156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15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</row>
    <row r="121">
      <c r="A121" s="233"/>
      <c r="B121" s="156"/>
      <c r="C121" s="156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15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</row>
    <row r="122">
      <c r="A122" s="233"/>
      <c r="B122" s="156"/>
      <c r="C122" s="156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15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</row>
    <row r="123">
      <c r="A123" s="233"/>
      <c r="B123" s="156"/>
      <c r="C123" s="156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15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</row>
    <row r="124">
      <c r="A124" s="233"/>
      <c r="B124" s="156"/>
      <c r="C124" s="156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15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</row>
    <row r="125">
      <c r="A125" s="233"/>
      <c r="B125" s="156"/>
      <c r="C125" s="156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15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</row>
    <row r="126">
      <c r="A126" s="233"/>
      <c r="B126" s="156"/>
      <c r="C126" s="156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15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</row>
    <row r="127">
      <c r="A127" s="233"/>
      <c r="B127" s="156"/>
      <c r="C127" s="156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15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</row>
    <row r="128">
      <c r="A128" s="233"/>
      <c r="B128" s="156"/>
      <c r="C128" s="156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15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</row>
    <row r="129">
      <c r="A129" s="233"/>
      <c r="B129" s="156"/>
      <c r="C129" s="156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15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</row>
    <row r="130">
      <c r="A130" s="233"/>
      <c r="B130" s="156"/>
      <c r="C130" s="156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15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</row>
    <row r="131">
      <c r="A131" s="233"/>
      <c r="B131" s="156"/>
      <c r="C131" s="156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15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</row>
    <row r="132">
      <c r="A132" s="233"/>
      <c r="B132" s="156"/>
      <c r="C132" s="156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15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</row>
    <row r="133">
      <c r="A133" s="233"/>
      <c r="B133" s="156"/>
      <c r="C133" s="156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15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</row>
    <row r="134">
      <c r="A134" s="233"/>
      <c r="B134" s="156"/>
      <c r="C134" s="156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15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</row>
    <row r="135">
      <c r="A135" s="233"/>
      <c r="B135" s="156"/>
      <c r="C135" s="156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15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</row>
    <row r="136">
      <c r="A136" s="233"/>
      <c r="B136" s="156"/>
      <c r="C136" s="156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15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</row>
    <row r="137">
      <c r="A137" s="233"/>
      <c r="B137" s="156"/>
      <c r="C137" s="156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15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</row>
    <row r="138">
      <c r="A138" s="233"/>
      <c r="B138" s="156"/>
      <c r="C138" s="156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15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</row>
    <row r="139">
      <c r="A139" s="233"/>
      <c r="B139" s="156"/>
      <c r="C139" s="156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15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</row>
    <row r="140">
      <c r="A140" s="233"/>
      <c r="B140" s="156"/>
      <c r="C140" s="156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15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</row>
    <row r="141">
      <c r="A141" s="233"/>
      <c r="B141" s="156"/>
      <c r="C141" s="156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15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</row>
    <row r="142">
      <c r="A142" s="233"/>
      <c r="B142" s="156"/>
      <c r="C142" s="156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15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</row>
    <row r="143">
      <c r="A143" s="233"/>
      <c r="B143" s="156"/>
      <c r="C143" s="156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15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</row>
    <row r="144">
      <c r="A144" s="233"/>
      <c r="B144" s="156"/>
      <c r="C144" s="156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15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</row>
    <row r="145">
      <c r="A145" s="233"/>
      <c r="B145" s="156"/>
      <c r="C145" s="156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15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</row>
    <row r="146">
      <c r="A146" s="233"/>
      <c r="B146" s="156"/>
      <c r="C146" s="156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15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</row>
    <row r="147">
      <c r="A147" s="233"/>
      <c r="B147" s="156"/>
      <c r="C147" s="156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15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</row>
    <row r="148">
      <c r="A148" s="233"/>
      <c r="B148" s="156"/>
      <c r="C148" s="156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15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</row>
    <row r="149">
      <c r="A149" s="233"/>
      <c r="B149" s="156"/>
      <c r="C149" s="156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15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</row>
    <row r="150">
      <c r="A150" s="233"/>
      <c r="B150" s="156"/>
      <c r="C150" s="156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15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</row>
    <row r="151">
      <c r="A151" s="233"/>
      <c r="B151" s="156"/>
      <c r="C151" s="156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15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</row>
    <row r="152">
      <c r="A152" s="233"/>
      <c r="B152" s="156"/>
      <c r="C152" s="156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15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</row>
    <row r="153">
      <c r="A153" s="233"/>
      <c r="B153" s="156"/>
      <c r="C153" s="156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15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</row>
    <row r="154">
      <c r="A154" s="233"/>
      <c r="B154" s="156"/>
      <c r="C154" s="156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15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</row>
    <row r="155">
      <c r="A155" s="233"/>
      <c r="B155" s="156"/>
      <c r="C155" s="156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15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</row>
    <row r="156">
      <c r="A156" s="233"/>
      <c r="B156" s="156"/>
      <c r="C156" s="156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15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</row>
    <row r="157">
      <c r="A157" s="233"/>
      <c r="B157" s="156"/>
      <c r="C157" s="156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15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</row>
    <row r="158">
      <c r="A158" s="233"/>
      <c r="B158" s="156"/>
      <c r="C158" s="156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15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</row>
    <row r="159">
      <c r="A159" s="233"/>
      <c r="B159" s="156"/>
      <c r="C159" s="156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15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</row>
    <row r="160">
      <c r="A160" s="233"/>
      <c r="B160" s="156"/>
      <c r="C160" s="156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15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</row>
    <row r="161">
      <c r="A161" s="233"/>
      <c r="B161" s="156"/>
      <c r="C161" s="156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15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</row>
    <row r="162">
      <c r="A162" s="233"/>
      <c r="B162" s="156"/>
      <c r="C162" s="156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15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</row>
    <row r="163">
      <c r="A163" s="233"/>
      <c r="B163" s="156"/>
      <c r="C163" s="156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15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</row>
    <row r="164">
      <c r="A164" s="233"/>
      <c r="B164" s="156"/>
      <c r="C164" s="156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15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</row>
    <row r="165">
      <c r="A165" s="233"/>
      <c r="B165" s="156"/>
      <c r="C165" s="156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15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</row>
    <row r="166">
      <c r="A166" s="233"/>
      <c r="B166" s="156"/>
      <c r="C166" s="156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15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</row>
    <row r="167">
      <c r="A167" s="233"/>
      <c r="B167" s="156"/>
      <c r="C167" s="156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15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</row>
    <row r="168">
      <c r="A168" s="233"/>
      <c r="B168" s="156"/>
      <c r="C168" s="156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15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</row>
    <row r="169">
      <c r="A169" s="233"/>
      <c r="B169" s="156"/>
      <c r="C169" s="156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15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</row>
    <row r="170">
      <c r="A170" s="233"/>
      <c r="B170" s="156"/>
      <c r="C170" s="156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15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</row>
    <row r="171">
      <c r="A171" s="233"/>
      <c r="B171" s="156"/>
      <c r="C171" s="156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15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</row>
    <row r="172">
      <c r="A172" s="233"/>
      <c r="B172" s="156"/>
      <c r="C172" s="156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15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</row>
    <row r="173">
      <c r="A173" s="233"/>
      <c r="B173" s="156"/>
      <c r="C173" s="156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15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</row>
    <row r="174">
      <c r="A174" s="233"/>
      <c r="B174" s="156"/>
      <c r="C174" s="156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15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</row>
    <row r="175">
      <c r="A175" s="233"/>
      <c r="B175" s="156"/>
      <c r="C175" s="156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15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</row>
    <row r="176">
      <c r="A176" s="233"/>
      <c r="B176" s="156"/>
      <c r="C176" s="156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15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</row>
    <row r="177">
      <c r="A177" s="233"/>
      <c r="B177" s="156"/>
      <c r="C177" s="156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15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</row>
    <row r="178">
      <c r="A178" s="233"/>
      <c r="B178" s="156"/>
      <c r="C178" s="156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15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</row>
    <row r="179">
      <c r="A179" s="233"/>
      <c r="B179" s="156"/>
      <c r="C179" s="156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15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</row>
    <row r="180">
      <c r="A180" s="233"/>
      <c r="B180" s="156"/>
      <c r="C180" s="156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15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</row>
    <row r="181">
      <c r="A181" s="233"/>
      <c r="B181" s="156"/>
      <c r="C181" s="156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15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</row>
    <row r="182">
      <c r="A182" s="233"/>
      <c r="B182" s="156"/>
      <c r="C182" s="156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15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</row>
    <row r="183">
      <c r="A183" s="233"/>
      <c r="B183" s="156"/>
      <c r="C183" s="156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15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</row>
    <row r="184">
      <c r="A184" s="233"/>
      <c r="B184" s="156"/>
      <c r="C184" s="156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15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</row>
    <row r="185">
      <c r="A185" s="233"/>
      <c r="B185" s="156"/>
      <c r="C185" s="156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15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</row>
    <row r="186">
      <c r="A186" s="233"/>
      <c r="B186" s="156"/>
      <c r="C186" s="156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15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</row>
    <row r="187">
      <c r="A187" s="233"/>
      <c r="B187" s="156"/>
      <c r="C187" s="156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15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</row>
    <row r="188">
      <c r="A188" s="233"/>
      <c r="B188" s="156"/>
      <c r="C188" s="156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15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</row>
    <row r="189">
      <c r="A189" s="233"/>
      <c r="B189" s="156"/>
      <c r="C189" s="156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15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</row>
    <row r="190">
      <c r="A190" s="233"/>
      <c r="B190" s="156"/>
      <c r="C190" s="156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15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</row>
    <row r="191">
      <c r="A191" s="233"/>
      <c r="B191" s="156"/>
      <c r="C191" s="156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15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</row>
    <row r="192">
      <c r="A192" s="233"/>
      <c r="B192" s="156"/>
      <c r="C192" s="156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15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</row>
    <row r="193">
      <c r="A193" s="233"/>
      <c r="B193" s="156"/>
      <c r="C193" s="156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15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</row>
    <row r="194">
      <c r="A194" s="233"/>
      <c r="B194" s="156"/>
      <c r="C194" s="156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15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</row>
    <row r="195">
      <c r="A195" s="233"/>
      <c r="B195" s="156"/>
      <c r="C195" s="156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15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</row>
    <row r="196">
      <c r="A196" s="233"/>
      <c r="B196" s="156"/>
      <c r="C196" s="156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15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</row>
    <row r="197">
      <c r="A197" s="233"/>
      <c r="B197" s="156"/>
      <c r="C197" s="156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15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</row>
    <row r="198">
      <c r="A198" s="233"/>
      <c r="B198" s="156"/>
      <c r="C198" s="156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15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</row>
    <row r="199">
      <c r="A199" s="233"/>
      <c r="B199" s="156"/>
      <c r="C199" s="156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15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</row>
    <row r="200">
      <c r="A200" s="233"/>
      <c r="B200" s="156"/>
      <c r="C200" s="156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15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</row>
    <row r="201">
      <c r="A201" s="233"/>
      <c r="B201" s="156"/>
      <c r="C201" s="156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15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</row>
    <row r="202">
      <c r="A202" s="233"/>
      <c r="B202" s="156"/>
      <c r="C202" s="156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15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</row>
    <row r="203">
      <c r="A203" s="233"/>
      <c r="B203" s="156"/>
      <c r="C203" s="156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15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</row>
    <row r="204">
      <c r="A204" s="233"/>
      <c r="B204" s="156"/>
      <c r="C204" s="156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15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</row>
    <row r="205">
      <c r="A205" s="233"/>
      <c r="B205" s="156"/>
      <c r="C205" s="156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15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</row>
    <row r="206">
      <c r="A206" s="233"/>
      <c r="B206" s="156"/>
      <c r="C206" s="156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15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</row>
    <row r="207">
      <c r="A207" s="233"/>
      <c r="B207" s="156"/>
      <c r="C207" s="156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15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</row>
    <row r="208">
      <c r="A208" s="233"/>
      <c r="B208" s="156"/>
      <c r="C208" s="156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15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</row>
    <row r="209">
      <c r="A209" s="233"/>
      <c r="B209" s="156"/>
      <c r="C209" s="156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15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</row>
    <row r="210">
      <c r="A210" s="233"/>
      <c r="B210" s="156"/>
      <c r="C210" s="156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15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</row>
    <row r="211">
      <c r="A211" s="233"/>
      <c r="B211" s="156"/>
      <c r="C211" s="156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15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</row>
    <row r="212">
      <c r="A212" s="233"/>
      <c r="B212" s="156"/>
      <c r="C212" s="156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15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</row>
    <row r="213">
      <c r="A213" s="233"/>
      <c r="B213" s="156"/>
      <c r="C213" s="156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15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</row>
    <row r="214">
      <c r="A214" s="233"/>
      <c r="B214" s="156"/>
      <c r="C214" s="156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15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</row>
    <row r="215">
      <c r="A215" s="233"/>
      <c r="B215" s="156"/>
      <c r="C215" s="156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15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</row>
    <row r="216">
      <c r="A216" s="233"/>
      <c r="B216" s="156"/>
      <c r="C216" s="156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15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</row>
    <row r="217">
      <c r="A217" s="233"/>
      <c r="B217" s="156"/>
      <c r="C217" s="156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15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</row>
    <row r="218">
      <c r="A218" s="233"/>
      <c r="B218" s="156"/>
      <c r="C218" s="156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15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</row>
    <row r="219">
      <c r="A219" s="233"/>
      <c r="B219" s="156"/>
      <c r="C219" s="156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15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</row>
    <row r="220">
      <c r="A220" s="233"/>
      <c r="B220" s="156"/>
      <c r="C220" s="156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15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</row>
    <row r="221">
      <c r="A221" s="233"/>
      <c r="B221" s="156"/>
      <c r="C221" s="156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15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</row>
    <row r="222">
      <c r="A222" s="233"/>
      <c r="B222" s="156"/>
      <c r="C222" s="156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15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</row>
    <row r="223">
      <c r="A223" s="233"/>
      <c r="B223" s="156"/>
      <c r="C223" s="156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15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</row>
    <row r="224">
      <c r="A224" s="233"/>
      <c r="B224" s="156"/>
      <c r="C224" s="156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15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</row>
    <row r="225">
      <c r="A225" s="233"/>
      <c r="B225" s="156"/>
      <c r="C225" s="156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15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</row>
    <row r="226">
      <c r="A226" s="233"/>
      <c r="B226" s="156"/>
      <c r="C226" s="156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15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</row>
    <row r="227">
      <c r="A227" s="233"/>
      <c r="B227" s="156"/>
      <c r="C227" s="156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15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</row>
    <row r="228">
      <c r="A228" s="233"/>
      <c r="B228" s="156"/>
      <c r="C228" s="156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15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</row>
    <row r="229">
      <c r="A229" s="233"/>
      <c r="B229" s="156"/>
      <c r="C229" s="156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15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</row>
    <row r="230">
      <c r="A230" s="233"/>
      <c r="B230" s="156"/>
      <c r="C230" s="156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15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</row>
    <row r="231">
      <c r="A231" s="233"/>
      <c r="B231" s="156"/>
      <c r="C231" s="156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15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</row>
    <row r="232">
      <c r="A232" s="233"/>
      <c r="B232" s="156"/>
      <c r="C232" s="156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15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</row>
    <row r="233">
      <c r="A233" s="233"/>
      <c r="B233" s="156"/>
      <c r="C233" s="156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15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</row>
    <row r="234">
      <c r="A234" s="233"/>
      <c r="B234" s="156"/>
      <c r="C234" s="156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15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</row>
    <row r="235">
      <c r="A235" s="233"/>
      <c r="B235" s="156"/>
      <c r="C235" s="156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15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</row>
    <row r="236">
      <c r="A236" s="233"/>
      <c r="B236" s="156"/>
      <c r="C236" s="156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15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</row>
    <row r="237">
      <c r="A237" s="233"/>
      <c r="B237" s="156"/>
      <c r="C237" s="156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15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</row>
    <row r="238">
      <c r="A238" s="233"/>
      <c r="B238" s="156"/>
      <c r="C238" s="156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15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</row>
    <row r="239">
      <c r="A239" s="233"/>
      <c r="B239" s="156"/>
      <c r="C239" s="156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15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</row>
    <row r="240">
      <c r="A240" s="233"/>
      <c r="B240" s="156"/>
      <c r="C240" s="156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15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</row>
    <row r="241">
      <c r="A241" s="233"/>
      <c r="B241" s="156"/>
      <c r="C241" s="156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15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</row>
    <row r="242">
      <c r="A242" s="233"/>
      <c r="B242" s="156"/>
      <c r="C242" s="156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15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</row>
    <row r="243">
      <c r="A243" s="233"/>
      <c r="B243" s="156"/>
      <c r="C243" s="156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15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</row>
    <row r="244">
      <c r="A244" s="233"/>
      <c r="B244" s="156"/>
      <c r="C244" s="156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15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</row>
    <row r="245">
      <c r="A245" s="233"/>
      <c r="B245" s="156"/>
      <c r="C245" s="156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15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</row>
    <row r="246">
      <c r="A246" s="233"/>
      <c r="B246" s="156"/>
      <c r="C246" s="156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15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</row>
    <row r="247">
      <c r="A247" s="233"/>
      <c r="B247" s="156"/>
      <c r="C247" s="156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15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</row>
    <row r="248">
      <c r="A248" s="233"/>
      <c r="B248" s="156"/>
      <c r="C248" s="156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15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</row>
    <row r="249">
      <c r="A249" s="233"/>
      <c r="B249" s="156"/>
      <c r="C249" s="156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15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</row>
    <row r="250">
      <c r="A250" s="233"/>
      <c r="B250" s="156"/>
      <c r="C250" s="156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15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</row>
    <row r="251">
      <c r="A251" s="233"/>
      <c r="B251" s="156"/>
      <c r="C251" s="156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15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</row>
    <row r="252">
      <c r="A252" s="233"/>
      <c r="B252" s="156"/>
      <c r="C252" s="156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15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</row>
    <row r="253">
      <c r="A253" s="233"/>
      <c r="B253" s="156"/>
      <c r="C253" s="156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15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</row>
    <row r="254">
      <c r="A254" s="233"/>
      <c r="B254" s="156"/>
      <c r="C254" s="156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15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</row>
    <row r="255">
      <c r="A255" s="233"/>
      <c r="B255" s="156"/>
      <c r="C255" s="156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15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</row>
    <row r="256">
      <c r="A256" s="233"/>
      <c r="B256" s="156"/>
      <c r="C256" s="156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15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</row>
    <row r="257">
      <c r="A257" s="233"/>
      <c r="B257" s="156"/>
      <c r="C257" s="156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15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</row>
    <row r="258">
      <c r="A258" s="233"/>
      <c r="B258" s="156"/>
      <c r="C258" s="156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15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</row>
    <row r="259">
      <c r="A259" s="233"/>
      <c r="B259" s="156"/>
      <c r="C259" s="156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15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</row>
    <row r="260">
      <c r="A260" s="233"/>
      <c r="B260" s="156"/>
      <c r="C260" s="156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15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</row>
    <row r="261">
      <c r="A261" s="233"/>
      <c r="B261" s="156"/>
      <c r="C261" s="156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15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</row>
    <row r="262">
      <c r="A262" s="233"/>
      <c r="B262" s="156"/>
      <c r="C262" s="156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15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</row>
    <row r="263">
      <c r="A263" s="233"/>
      <c r="B263" s="156"/>
      <c r="C263" s="156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15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</row>
    <row r="264">
      <c r="A264" s="233"/>
      <c r="B264" s="156"/>
      <c r="C264" s="156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15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</row>
    <row r="265">
      <c r="A265" s="233"/>
      <c r="B265" s="156"/>
      <c r="C265" s="156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15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</row>
    <row r="266">
      <c r="A266" s="233"/>
      <c r="B266" s="156"/>
      <c r="C266" s="156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15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</row>
    <row r="267">
      <c r="A267" s="233"/>
      <c r="B267" s="156"/>
      <c r="C267" s="156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15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</row>
    <row r="268">
      <c r="A268" s="233"/>
      <c r="B268" s="156"/>
      <c r="C268" s="156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15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</row>
    <row r="269">
      <c r="A269" s="233"/>
      <c r="B269" s="156"/>
      <c r="C269" s="156"/>
      <c r="D269" s="234"/>
      <c r="E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  <c r="Q269" s="234"/>
      <c r="R269" s="15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</row>
    <row r="270">
      <c r="A270" s="233"/>
      <c r="B270" s="156"/>
      <c r="C270" s="156"/>
      <c r="D270" s="234"/>
      <c r="E270" s="234"/>
      <c r="F270" s="234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4"/>
      <c r="R270" s="15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</row>
    <row r="271">
      <c r="A271" s="233"/>
      <c r="B271" s="156"/>
      <c r="C271" s="156"/>
      <c r="D271" s="234"/>
      <c r="E271" s="234"/>
      <c r="F271" s="234"/>
      <c r="G271" s="234"/>
      <c r="H271" s="234"/>
      <c r="I271" s="234"/>
      <c r="J271" s="234"/>
      <c r="K271" s="234"/>
      <c r="L271" s="234"/>
      <c r="M271" s="234"/>
      <c r="N271" s="234"/>
      <c r="O271" s="234"/>
      <c r="P271" s="234"/>
      <c r="Q271" s="234"/>
      <c r="R271" s="15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</row>
    <row r="272">
      <c r="A272" s="233"/>
      <c r="B272" s="156"/>
      <c r="C272" s="156"/>
      <c r="D272" s="234"/>
      <c r="E272" s="234"/>
      <c r="F272" s="234"/>
      <c r="G272" s="234"/>
      <c r="H272" s="234"/>
      <c r="I272" s="234"/>
      <c r="J272" s="234"/>
      <c r="K272" s="234"/>
      <c r="L272" s="234"/>
      <c r="M272" s="234"/>
      <c r="N272" s="234"/>
      <c r="O272" s="234"/>
      <c r="P272" s="234"/>
      <c r="Q272" s="234"/>
      <c r="R272" s="15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</row>
    <row r="273">
      <c r="A273" s="233"/>
      <c r="B273" s="156"/>
      <c r="C273" s="156"/>
      <c r="D273" s="234"/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15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</row>
    <row r="274">
      <c r="A274" s="233"/>
      <c r="B274" s="156"/>
      <c r="C274" s="156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15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</row>
    <row r="275">
      <c r="A275" s="233"/>
      <c r="B275" s="156"/>
      <c r="C275" s="156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15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</row>
    <row r="276">
      <c r="A276" s="233"/>
      <c r="B276" s="156"/>
      <c r="C276" s="156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234"/>
      <c r="R276" s="15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</row>
    <row r="277">
      <c r="A277" s="233"/>
      <c r="B277" s="156"/>
      <c r="C277" s="156"/>
      <c r="D277" s="234"/>
      <c r="E277" s="234"/>
      <c r="F277" s="234"/>
      <c r="G277" s="234"/>
      <c r="H277" s="234"/>
      <c r="I277" s="234"/>
      <c r="J277" s="234"/>
      <c r="K277" s="234"/>
      <c r="L277" s="234"/>
      <c r="M277" s="234"/>
      <c r="N277" s="234"/>
      <c r="O277" s="234"/>
      <c r="P277" s="234"/>
      <c r="Q277" s="234"/>
      <c r="R277" s="15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</row>
    <row r="278">
      <c r="A278" s="233"/>
      <c r="B278" s="156"/>
      <c r="C278" s="156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15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</row>
    <row r="279">
      <c r="A279" s="233"/>
      <c r="B279" s="156"/>
      <c r="C279" s="156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15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</row>
    <row r="280">
      <c r="A280" s="233"/>
      <c r="B280" s="156"/>
      <c r="C280" s="156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15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</row>
    <row r="281">
      <c r="A281" s="233"/>
      <c r="B281" s="156"/>
      <c r="C281" s="156"/>
      <c r="D281" s="234"/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15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</row>
    <row r="282">
      <c r="A282" s="233"/>
      <c r="B282" s="156"/>
      <c r="C282" s="156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15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</row>
    <row r="283">
      <c r="A283" s="233"/>
      <c r="B283" s="156"/>
      <c r="C283" s="156"/>
      <c r="D283" s="234"/>
      <c r="E283" s="234"/>
      <c r="F283" s="234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15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</row>
    <row r="284">
      <c r="A284" s="233"/>
      <c r="B284" s="156"/>
      <c r="C284" s="156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15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</row>
    <row r="285">
      <c r="A285" s="233"/>
      <c r="B285" s="156"/>
      <c r="C285" s="156"/>
      <c r="D285" s="234"/>
      <c r="E285" s="234"/>
      <c r="F285" s="234"/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15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</row>
    <row r="286">
      <c r="A286" s="233"/>
      <c r="B286" s="156"/>
      <c r="C286" s="156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15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</row>
    <row r="287">
      <c r="A287" s="233"/>
      <c r="B287" s="156"/>
      <c r="C287" s="156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15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</row>
    <row r="288">
      <c r="A288" s="233"/>
      <c r="B288" s="156"/>
      <c r="C288" s="156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15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</row>
    <row r="289">
      <c r="A289" s="233"/>
      <c r="B289" s="156"/>
      <c r="C289" s="156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15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</row>
    <row r="290">
      <c r="A290" s="233"/>
      <c r="B290" s="156"/>
      <c r="C290" s="156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15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</row>
    <row r="291">
      <c r="A291" s="233"/>
      <c r="B291" s="156"/>
      <c r="C291" s="156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15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</row>
    <row r="292">
      <c r="A292" s="233"/>
      <c r="B292" s="156"/>
      <c r="C292" s="156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15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</row>
    <row r="293">
      <c r="A293" s="233"/>
      <c r="B293" s="156"/>
      <c r="C293" s="156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15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</row>
    <row r="294">
      <c r="A294" s="233"/>
      <c r="B294" s="156"/>
      <c r="C294" s="156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15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</row>
    <row r="295">
      <c r="A295" s="233"/>
      <c r="B295" s="156"/>
      <c r="C295" s="156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15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</row>
    <row r="296">
      <c r="A296" s="233"/>
      <c r="B296" s="156"/>
      <c r="C296" s="156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15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</row>
    <row r="297">
      <c r="A297" s="233"/>
      <c r="B297" s="156"/>
      <c r="C297" s="156"/>
      <c r="D297" s="234"/>
      <c r="E297" s="234"/>
      <c r="F297" s="234"/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15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</row>
    <row r="298">
      <c r="A298" s="233"/>
      <c r="B298" s="156"/>
      <c r="C298" s="156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15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</row>
    <row r="299">
      <c r="A299" s="233"/>
      <c r="B299" s="156"/>
      <c r="C299" s="156"/>
      <c r="D299" s="234"/>
      <c r="E299" s="234"/>
      <c r="F299" s="234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15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</row>
    <row r="300">
      <c r="A300" s="233"/>
      <c r="B300" s="156"/>
      <c r="C300" s="156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15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</row>
    <row r="301">
      <c r="A301" s="233"/>
      <c r="B301" s="156"/>
      <c r="C301" s="156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15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</row>
    <row r="302">
      <c r="A302" s="233"/>
      <c r="B302" s="156"/>
      <c r="C302" s="156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15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</row>
    <row r="303">
      <c r="A303" s="233"/>
      <c r="B303" s="156"/>
      <c r="C303" s="156"/>
      <c r="D303" s="234"/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15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</row>
    <row r="304">
      <c r="A304" s="233"/>
      <c r="B304" s="156"/>
      <c r="C304" s="156"/>
      <c r="D304" s="234"/>
      <c r="E304" s="234"/>
      <c r="F304" s="234"/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15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</row>
    <row r="305">
      <c r="A305" s="233"/>
      <c r="B305" s="156"/>
      <c r="C305" s="156"/>
      <c r="D305" s="234"/>
      <c r="E305" s="234"/>
      <c r="F305" s="234"/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15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</row>
    <row r="306">
      <c r="A306" s="233"/>
      <c r="B306" s="156"/>
      <c r="C306" s="156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15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</row>
    <row r="307">
      <c r="A307" s="233"/>
      <c r="B307" s="156"/>
      <c r="C307" s="156"/>
      <c r="D307" s="234"/>
      <c r="E307" s="234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15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</row>
    <row r="308">
      <c r="A308" s="233"/>
      <c r="B308" s="156"/>
      <c r="C308" s="156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15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</row>
    <row r="309">
      <c r="A309" s="233"/>
      <c r="B309" s="156"/>
      <c r="C309" s="156"/>
      <c r="D309" s="234"/>
      <c r="E309" s="234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15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</row>
    <row r="310">
      <c r="A310" s="233"/>
      <c r="B310" s="156"/>
      <c r="C310" s="156"/>
      <c r="D310" s="234"/>
      <c r="E310" s="234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15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</row>
    <row r="311">
      <c r="A311" s="233"/>
      <c r="B311" s="156"/>
      <c r="C311" s="156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15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</row>
    <row r="312">
      <c r="A312" s="233"/>
      <c r="B312" s="156"/>
      <c r="C312" s="156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15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</row>
    <row r="313">
      <c r="A313" s="233"/>
      <c r="B313" s="156"/>
      <c r="C313" s="156"/>
      <c r="D313" s="234"/>
      <c r="E313" s="234"/>
      <c r="F313" s="234"/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15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</row>
    <row r="314">
      <c r="A314" s="233"/>
      <c r="B314" s="156"/>
      <c r="C314" s="156"/>
      <c r="D314" s="234"/>
      <c r="E314" s="234"/>
      <c r="F314" s="234"/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15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</row>
    <row r="315">
      <c r="A315" s="233"/>
      <c r="B315" s="156"/>
      <c r="C315" s="156"/>
      <c r="D315" s="234"/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15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</row>
    <row r="316">
      <c r="A316" s="233"/>
      <c r="B316" s="156"/>
      <c r="C316" s="156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15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</row>
    <row r="317">
      <c r="A317" s="233"/>
      <c r="B317" s="156"/>
      <c r="C317" s="156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15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</row>
    <row r="318">
      <c r="A318" s="233"/>
      <c r="B318" s="156"/>
      <c r="C318" s="156"/>
      <c r="D318" s="234"/>
      <c r="E318" s="234"/>
      <c r="F318" s="234"/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15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</row>
    <row r="319">
      <c r="A319" s="233"/>
      <c r="B319" s="156"/>
      <c r="C319" s="156"/>
      <c r="D319" s="234"/>
      <c r="E319" s="234"/>
      <c r="F319" s="234"/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15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</row>
    <row r="320">
      <c r="A320" s="233"/>
      <c r="B320" s="156"/>
      <c r="C320" s="156"/>
      <c r="D320" s="234"/>
      <c r="E320" s="234"/>
      <c r="F320" s="234"/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15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</row>
    <row r="321">
      <c r="A321" s="233"/>
      <c r="B321" s="156"/>
      <c r="C321" s="156"/>
      <c r="D321" s="234"/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15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</row>
    <row r="322">
      <c r="A322" s="233"/>
      <c r="B322" s="156"/>
      <c r="C322" s="156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15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</row>
    <row r="323">
      <c r="A323" s="233"/>
      <c r="B323" s="156"/>
      <c r="C323" s="156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15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</row>
    <row r="324">
      <c r="A324" s="233"/>
      <c r="B324" s="156"/>
      <c r="C324" s="156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15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</row>
    <row r="325">
      <c r="A325" s="233"/>
      <c r="B325" s="156"/>
      <c r="C325" s="156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15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</row>
    <row r="326">
      <c r="A326" s="233"/>
      <c r="B326" s="156"/>
      <c r="C326" s="156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15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</row>
    <row r="327">
      <c r="A327" s="233"/>
      <c r="B327" s="156"/>
      <c r="C327" s="156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15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</row>
    <row r="328">
      <c r="A328" s="233"/>
      <c r="B328" s="156"/>
      <c r="C328" s="156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15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</row>
    <row r="329">
      <c r="A329" s="233"/>
      <c r="B329" s="156"/>
      <c r="C329" s="156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15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</row>
    <row r="330">
      <c r="A330" s="233"/>
      <c r="B330" s="156"/>
      <c r="C330" s="156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15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</row>
    <row r="331">
      <c r="A331" s="233"/>
      <c r="B331" s="156"/>
      <c r="C331" s="156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15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</row>
    <row r="332">
      <c r="A332" s="233"/>
      <c r="B332" s="156"/>
      <c r="C332" s="156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15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</row>
    <row r="333">
      <c r="A333" s="233"/>
      <c r="B333" s="156"/>
      <c r="C333" s="156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15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</row>
    <row r="334">
      <c r="A334" s="233"/>
      <c r="B334" s="156"/>
      <c r="C334" s="156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15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</row>
    <row r="335">
      <c r="A335" s="233"/>
      <c r="B335" s="156"/>
      <c r="C335" s="156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15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</row>
    <row r="336">
      <c r="A336" s="233"/>
      <c r="B336" s="156"/>
      <c r="C336" s="156"/>
      <c r="D336" s="234"/>
      <c r="E336" s="234"/>
      <c r="F336" s="234"/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15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</row>
    <row r="337">
      <c r="A337" s="233"/>
      <c r="B337" s="156"/>
      <c r="C337" s="156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15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</row>
    <row r="338">
      <c r="A338" s="233"/>
      <c r="B338" s="156"/>
      <c r="C338" s="156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15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</row>
    <row r="339">
      <c r="A339" s="233"/>
      <c r="B339" s="156"/>
      <c r="C339" s="156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15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</row>
    <row r="340">
      <c r="A340" s="233"/>
      <c r="B340" s="156"/>
      <c r="C340" s="156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15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</row>
    <row r="341">
      <c r="A341" s="233"/>
      <c r="B341" s="156"/>
      <c r="C341" s="156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15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</row>
    <row r="342">
      <c r="A342" s="233"/>
      <c r="B342" s="156"/>
      <c r="C342" s="156"/>
      <c r="D342" s="234"/>
      <c r="E342" s="234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15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</row>
    <row r="343">
      <c r="A343" s="233"/>
      <c r="B343" s="156"/>
      <c r="C343" s="156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15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</row>
    <row r="344">
      <c r="A344" s="233"/>
      <c r="B344" s="156"/>
      <c r="C344" s="156"/>
      <c r="D344" s="234"/>
      <c r="E344" s="234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15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</row>
    <row r="345">
      <c r="A345" s="233"/>
      <c r="B345" s="156"/>
      <c r="C345" s="156"/>
      <c r="D345" s="234"/>
      <c r="E345" s="234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15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</row>
    <row r="346">
      <c r="A346" s="233"/>
      <c r="B346" s="156"/>
      <c r="C346" s="156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15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</row>
    <row r="347">
      <c r="A347" s="233"/>
      <c r="B347" s="156"/>
      <c r="C347" s="156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15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</row>
    <row r="348">
      <c r="A348" s="233"/>
      <c r="B348" s="156"/>
      <c r="C348" s="156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15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</row>
    <row r="349">
      <c r="A349" s="233"/>
      <c r="B349" s="156"/>
      <c r="C349" s="156"/>
      <c r="D349" s="234"/>
      <c r="E349" s="234"/>
      <c r="F349" s="234"/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15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</row>
    <row r="350">
      <c r="A350" s="233"/>
      <c r="B350" s="156"/>
      <c r="C350" s="156"/>
      <c r="D350" s="234"/>
      <c r="E350" s="234"/>
      <c r="F350" s="234"/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15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</row>
    <row r="351">
      <c r="A351" s="233"/>
      <c r="B351" s="156"/>
      <c r="C351" s="156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15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</row>
    <row r="352">
      <c r="A352" s="233"/>
      <c r="B352" s="156"/>
      <c r="C352" s="156"/>
      <c r="D352" s="234"/>
      <c r="E352" s="234"/>
      <c r="F352" s="234"/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15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</row>
    <row r="353">
      <c r="A353" s="233"/>
      <c r="B353" s="156"/>
      <c r="C353" s="156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15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</row>
    <row r="354">
      <c r="A354" s="233"/>
      <c r="B354" s="156"/>
      <c r="C354" s="156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15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</row>
    <row r="355">
      <c r="A355" s="233"/>
      <c r="B355" s="156"/>
      <c r="C355" s="156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15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</row>
    <row r="356">
      <c r="A356" s="233"/>
      <c r="B356" s="156"/>
      <c r="C356" s="156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15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</row>
    <row r="357">
      <c r="A357" s="233"/>
      <c r="B357" s="156"/>
      <c r="C357" s="156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15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</row>
    <row r="358">
      <c r="A358" s="233"/>
      <c r="B358" s="156"/>
      <c r="C358" s="156"/>
      <c r="D358" s="234"/>
      <c r="E358" s="234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15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</row>
    <row r="359">
      <c r="A359" s="233"/>
      <c r="B359" s="156"/>
      <c r="C359" s="156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15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</row>
    <row r="360">
      <c r="A360" s="233"/>
      <c r="B360" s="156"/>
      <c r="C360" s="156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15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</row>
    <row r="361">
      <c r="A361" s="233"/>
      <c r="B361" s="156"/>
      <c r="C361" s="156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15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</row>
    <row r="362">
      <c r="A362" s="233"/>
      <c r="B362" s="156"/>
      <c r="C362" s="156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15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</row>
    <row r="363">
      <c r="A363" s="233"/>
      <c r="B363" s="156"/>
      <c r="C363" s="156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15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</row>
    <row r="364">
      <c r="A364" s="233"/>
      <c r="B364" s="156"/>
      <c r="C364" s="156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15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</row>
    <row r="365">
      <c r="A365" s="233"/>
      <c r="B365" s="156"/>
      <c r="C365" s="156"/>
      <c r="D365" s="234"/>
      <c r="E365" s="234"/>
      <c r="F365" s="234"/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15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</row>
    <row r="366">
      <c r="A366" s="233"/>
      <c r="B366" s="156"/>
      <c r="C366" s="156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15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</row>
    <row r="367">
      <c r="A367" s="233"/>
      <c r="B367" s="156"/>
      <c r="C367" s="156"/>
      <c r="D367" s="234"/>
      <c r="E367" s="234"/>
      <c r="F367" s="234"/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15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</row>
    <row r="368">
      <c r="A368" s="233"/>
      <c r="B368" s="156"/>
      <c r="C368" s="156"/>
      <c r="D368" s="234"/>
      <c r="E368" s="234"/>
      <c r="F368" s="234"/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15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</row>
    <row r="369">
      <c r="A369" s="233"/>
      <c r="B369" s="156"/>
      <c r="C369" s="156"/>
      <c r="D369" s="234"/>
      <c r="E369" s="234"/>
      <c r="F369" s="234"/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15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</row>
    <row r="370">
      <c r="A370" s="233"/>
      <c r="B370" s="156"/>
      <c r="C370" s="156"/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15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</row>
    <row r="371">
      <c r="A371" s="233"/>
      <c r="B371" s="156"/>
      <c r="C371" s="156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15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</row>
    <row r="372">
      <c r="A372" s="233"/>
      <c r="B372" s="156"/>
      <c r="C372" s="156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15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</row>
    <row r="373">
      <c r="A373" s="233"/>
      <c r="B373" s="156"/>
      <c r="C373" s="156"/>
      <c r="D373" s="234"/>
      <c r="E373" s="234"/>
      <c r="F373" s="234"/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15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</row>
    <row r="374">
      <c r="A374" s="233"/>
      <c r="B374" s="156"/>
      <c r="C374" s="156"/>
      <c r="D374" s="234"/>
      <c r="E374" s="234"/>
      <c r="F374" s="234"/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15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</row>
    <row r="375">
      <c r="A375" s="233"/>
      <c r="B375" s="156"/>
      <c r="C375" s="156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15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</row>
    <row r="376">
      <c r="A376" s="233"/>
      <c r="B376" s="156"/>
      <c r="C376" s="156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15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</row>
    <row r="377">
      <c r="A377" s="233"/>
      <c r="B377" s="156"/>
      <c r="C377" s="156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15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</row>
    <row r="378">
      <c r="A378" s="233"/>
      <c r="B378" s="156"/>
      <c r="C378" s="156"/>
      <c r="D378" s="234"/>
      <c r="E378" s="234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15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</row>
    <row r="379">
      <c r="A379" s="233"/>
      <c r="B379" s="156"/>
      <c r="C379" s="156"/>
      <c r="D379" s="234"/>
      <c r="E379" s="234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15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</row>
    <row r="380">
      <c r="A380" s="233"/>
      <c r="B380" s="156"/>
      <c r="C380" s="156"/>
      <c r="D380" s="234"/>
      <c r="E380" s="234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15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</row>
    <row r="381">
      <c r="A381" s="233"/>
      <c r="B381" s="156"/>
      <c r="C381" s="156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15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</row>
    <row r="382">
      <c r="A382" s="233"/>
      <c r="B382" s="156"/>
      <c r="C382" s="156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15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</row>
    <row r="383">
      <c r="A383" s="233"/>
      <c r="B383" s="156"/>
      <c r="C383" s="156"/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15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</row>
    <row r="384">
      <c r="A384" s="233"/>
      <c r="B384" s="156"/>
      <c r="C384" s="156"/>
      <c r="D384" s="234"/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15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</row>
    <row r="385">
      <c r="A385" s="233"/>
      <c r="B385" s="156"/>
      <c r="C385" s="156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15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</row>
    <row r="386">
      <c r="A386" s="233"/>
      <c r="B386" s="156"/>
      <c r="C386" s="156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15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</row>
    <row r="387">
      <c r="A387" s="233"/>
      <c r="B387" s="156"/>
      <c r="C387" s="156"/>
      <c r="D387" s="234"/>
      <c r="E387" s="234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15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</row>
    <row r="388">
      <c r="A388" s="233"/>
      <c r="B388" s="156"/>
      <c r="C388" s="156"/>
      <c r="D388" s="234"/>
      <c r="E388" s="234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15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</row>
    <row r="389">
      <c r="A389" s="233"/>
      <c r="B389" s="156"/>
      <c r="C389" s="156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15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</row>
    <row r="390">
      <c r="A390" s="233"/>
      <c r="B390" s="156"/>
      <c r="C390" s="156"/>
      <c r="D390" s="234"/>
      <c r="E390" s="234"/>
      <c r="F390" s="234"/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15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</row>
    <row r="391">
      <c r="A391" s="233"/>
      <c r="B391" s="156"/>
      <c r="C391" s="156"/>
      <c r="D391" s="234"/>
      <c r="E391" s="234"/>
      <c r="F391" s="234"/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15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</row>
    <row r="392">
      <c r="A392" s="233"/>
      <c r="B392" s="156"/>
      <c r="C392" s="156"/>
      <c r="D392" s="234"/>
      <c r="E392" s="234"/>
      <c r="F392" s="234"/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15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</row>
    <row r="393">
      <c r="A393" s="233"/>
      <c r="B393" s="156"/>
      <c r="C393" s="156"/>
      <c r="D393" s="234"/>
      <c r="E393" s="234"/>
      <c r="F393" s="234"/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15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</row>
    <row r="394">
      <c r="A394" s="233"/>
      <c r="B394" s="156"/>
      <c r="C394" s="156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15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</row>
    <row r="395">
      <c r="A395" s="233"/>
      <c r="B395" s="156"/>
      <c r="C395" s="156"/>
      <c r="D395" s="234"/>
      <c r="E395" s="234"/>
      <c r="F395" s="234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15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</row>
    <row r="396">
      <c r="A396" s="233"/>
      <c r="B396" s="156"/>
      <c r="C396" s="156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15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</row>
    <row r="397">
      <c r="A397" s="233"/>
      <c r="B397" s="156"/>
      <c r="C397" s="156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15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</row>
    <row r="398">
      <c r="A398" s="233"/>
      <c r="B398" s="156"/>
      <c r="C398" s="156"/>
      <c r="D398" s="234"/>
      <c r="E398" s="234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15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</row>
    <row r="399">
      <c r="A399" s="233"/>
      <c r="B399" s="156"/>
      <c r="C399" s="156"/>
      <c r="D399" s="234"/>
      <c r="E399" s="234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15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</row>
    <row r="400">
      <c r="A400" s="233"/>
      <c r="B400" s="156"/>
      <c r="C400" s="156"/>
      <c r="D400" s="234"/>
      <c r="E400" s="234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15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</row>
    <row r="401">
      <c r="A401" s="233"/>
      <c r="B401" s="156"/>
      <c r="C401" s="156"/>
      <c r="D401" s="234"/>
      <c r="E401" s="234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15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</row>
    <row r="402">
      <c r="A402" s="233"/>
      <c r="B402" s="156"/>
      <c r="C402" s="156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15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</row>
    <row r="403">
      <c r="A403" s="233"/>
      <c r="B403" s="156"/>
      <c r="C403" s="156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15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</row>
    <row r="404">
      <c r="A404" s="233"/>
      <c r="B404" s="156"/>
      <c r="C404" s="156"/>
      <c r="D404" s="234"/>
      <c r="E404" s="234"/>
      <c r="F404" s="234"/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15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</row>
    <row r="405">
      <c r="A405" s="233"/>
      <c r="B405" s="156"/>
      <c r="C405" s="156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15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</row>
    <row r="406">
      <c r="A406" s="233"/>
      <c r="B406" s="156"/>
      <c r="C406" s="156"/>
      <c r="D406" s="234"/>
      <c r="E406" s="234"/>
      <c r="F406" s="234"/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15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</row>
    <row r="407">
      <c r="A407" s="233"/>
      <c r="B407" s="156"/>
      <c r="C407" s="156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15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</row>
    <row r="408">
      <c r="A408" s="233"/>
      <c r="B408" s="156"/>
      <c r="C408" s="156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15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</row>
    <row r="409">
      <c r="A409" s="233"/>
      <c r="B409" s="156"/>
      <c r="C409" s="156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15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</row>
    <row r="410">
      <c r="A410" s="233"/>
      <c r="B410" s="156"/>
      <c r="C410" s="156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15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</row>
    <row r="411">
      <c r="A411" s="233"/>
      <c r="B411" s="156"/>
      <c r="C411" s="156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15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</row>
    <row r="412">
      <c r="A412" s="233"/>
      <c r="B412" s="156"/>
      <c r="C412" s="156"/>
      <c r="D412" s="234"/>
      <c r="E412" s="234"/>
      <c r="F412" s="234"/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15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</row>
    <row r="413">
      <c r="A413" s="233"/>
      <c r="B413" s="156"/>
      <c r="C413" s="156"/>
      <c r="D413" s="234"/>
      <c r="E413" s="234"/>
      <c r="F413" s="234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15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</row>
    <row r="414">
      <c r="A414" s="233"/>
      <c r="B414" s="156"/>
      <c r="C414" s="156"/>
      <c r="D414" s="234"/>
      <c r="E414" s="234"/>
      <c r="F414" s="234"/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15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</row>
    <row r="415">
      <c r="A415" s="233"/>
      <c r="B415" s="156"/>
      <c r="C415" s="156"/>
      <c r="D415" s="234"/>
      <c r="E415" s="234"/>
      <c r="F415" s="234"/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15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</row>
    <row r="416">
      <c r="A416" s="233"/>
      <c r="B416" s="156"/>
      <c r="C416" s="156"/>
      <c r="D416" s="234"/>
      <c r="E416" s="234"/>
      <c r="F416" s="234"/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15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</row>
    <row r="417">
      <c r="A417" s="233"/>
      <c r="B417" s="156"/>
      <c r="C417" s="156"/>
      <c r="D417" s="234"/>
      <c r="E417" s="234"/>
      <c r="F417" s="234"/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15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</row>
    <row r="418">
      <c r="A418" s="233"/>
      <c r="B418" s="156"/>
      <c r="C418" s="156"/>
      <c r="D418" s="234"/>
      <c r="E418" s="234"/>
      <c r="F418" s="234"/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15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</row>
    <row r="419">
      <c r="A419" s="233"/>
      <c r="B419" s="156"/>
      <c r="C419" s="156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15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</row>
    <row r="420">
      <c r="A420" s="233"/>
      <c r="B420" s="156"/>
      <c r="C420" s="156"/>
      <c r="D420" s="234"/>
      <c r="E420" s="234"/>
      <c r="F420" s="234"/>
      <c r="G420" s="234"/>
      <c r="H420" s="234"/>
      <c r="I420" s="234"/>
      <c r="J420" s="234"/>
      <c r="K420" s="234"/>
      <c r="L420" s="234"/>
      <c r="M420" s="234"/>
      <c r="N420" s="234"/>
      <c r="O420" s="234"/>
      <c r="P420" s="234"/>
      <c r="Q420" s="234"/>
      <c r="R420" s="15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</row>
    <row r="421">
      <c r="A421" s="233"/>
      <c r="B421" s="156"/>
      <c r="C421" s="156"/>
      <c r="D421" s="234"/>
      <c r="E421" s="234"/>
      <c r="F421" s="234"/>
      <c r="G421" s="234"/>
      <c r="H421" s="234"/>
      <c r="I421" s="234"/>
      <c r="J421" s="234"/>
      <c r="K421" s="234"/>
      <c r="L421" s="234"/>
      <c r="M421" s="234"/>
      <c r="N421" s="234"/>
      <c r="O421" s="234"/>
      <c r="P421" s="234"/>
      <c r="Q421" s="234"/>
      <c r="R421" s="15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</row>
    <row r="422">
      <c r="A422" s="233"/>
      <c r="B422" s="156"/>
      <c r="C422" s="156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15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</row>
    <row r="423">
      <c r="A423" s="233"/>
      <c r="B423" s="156"/>
      <c r="C423" s="156"/>
      <c r="D423" s="234"/>
      <c r="E423" s="234"/>
      <c r="F423" s="234"/>
      <c r="G423" s="234"/>
      <c r="H423" s="234"/>
      <c r="I423" s="234"/>
      <c r="J423" s="234"/>
      <c r="K423" s="234"/>
      <c r="L423" s="234"/>
      <c r="M423" s="234"/>
      <c r="N423" s="234"/>
      <c r="O423" s="234"/>
      <c r="P423" s="234"/>
      <c r="Q423" s="234"/>
      <c r="R423" s="15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</row>
    <row r="424">
      <c r="A424" s="233"/>
      <c r="B424" s="156"/>
      <c r="C424" s="156"/>
      <c r="D424" s="234"/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15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</row>
    <row r="425">
      <c r="A425" s="233"/>
      <c r="B425" s="156"/>
      <c r="C425" s="156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15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</row>
    <row r="426">
      <c r="A426" s="233"/>
      <c r="B426" s="156"/>
      <c r="C426" s="156"/>
      <c r="D426" s="234"/>
      <c r="E426" s="234"/>
      <c r="F426" s="234"/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15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</row>
    <row r="427">
      <c r="A427" s="233"/>
      <c r="B427" s="156"/>
      <c r="C427" s="156"/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15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</row>
    <row r="428">
      <c r="A428" s="233"/>
      <c r="B428" s="156"/>
      <c r="C428" s="156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234"/>
      <c r="Q428" s="234"/>
      <c r="R428" s="15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</row>
    <row r="429">
      <c r="A429" s="233"/>
      <c r="B429" s="156"/>
      <c r="C429" s="156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  <c r="P429" s="234"/>
      <c r="Q429" s="234"/>
      <c r="R429" s="15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</row>
    <row r="430">
      <c r="A430" s="233"/>
      <c r="B430" s="156"/>
      <c r="C430" s="156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  <c r="P430" s="234"/>
      <c r="Q430" s="234"/>
      <c r="R430" s="15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</row>
    <row r="431">
      <c r="A431" s="233"/>
      <c r="B431" s="156"/>
      <c r="C431" s="156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15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</row>
    <row r="432">
      <c r="A432" s="233"/>
      <c r="B432" s="156"/>
      <c r="C432" s="156"/>
      <c r="D432" s="234"/>
      <c r="E432" s="234"/>
      <c r="F432" s="234"/>
      <c r="G432" s="234"/>
      <c r="H432" s="234"/>
      <c r="I432" s="234"/>
      <c r="J432" s="234"/>
      <c r="K432" s="234"/>
      <c r="L432" s="234"/>
      <c r="M432" s="234"/>
      <c r="N432" s="234"/>
      <c r="O432" s="234"/>
      <c r="P432" s="234"/>
      <c r="Q432" s="234"/>
      <c r="R432" s="15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</row>
    <row r="433">
      <c r="A433" s="233"/>
      <c r="B433" s="156"/>
      <c r="C433" s="156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15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</row>
    <row r="434">
      <c r="A434" s="233"/>
      <c r="B434" s="156"/>
      <c r="C434" s="156"/>
      <c r="D434" s="234"/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15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</row>
    <row r="435">
      <c r="A435" s="233"/>
      <c r="B435" s="156"/>
      <c r="C435" s="156"/>
      <c r="D435" s="234"/>
      <c r="E435" s="234"/>
      <c r="F435" s="234"/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15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</row>
    <row r="436">
      <c r="A436" s="233"/>
      <c r="B436" s="156"/>
      <c r="C436" s="156"/>
      <c r="D436" s="234"/>
      <c r="E436" s="234"/>
      <c r="F436" s="234"/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15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</row>
    <row r="437">
      <c r="A437" s="233"/>
      <c r="B437" s="156"/>
      <c r="C437" s="156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15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</row>
    <row r="438">
      <c r="A438" s="233"/>
      <c r="B438" s="156"/>
      <c r="C438" s="156"/>
      <c r="D438" s="234"/>
      <c r="E438" s="234"/>
      <c r="F438" s="234"/>
      <c r="G438" s="234"/>
      <c r="H438" s="234"/>
      <c r="I438" s="234"/>
      <c r="J438" s="234"/>
      <c r="K438" s="234"/>
      <c r="L438" s="234"/>
      <c r="M438" s="234"/>
      <c r="N438" s="234"/>
      <c r="O438" s="234"/>
      <c r="P438" s="234"/>
      <c r="Q438" s="234"/>
      <c r="R438" s="15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</row>
    <row r="439">
      <c r="A439" s="233"/>
      <c r="B439" s="156"/>
      <c r="C439" s="156"/>
      <c r="D439" s="234"/>
      <c r="E439" s="234"/>
      <c r="F439" s="234"/>
      <c r="G439" s="234"/>
      <c r="H439" s="234"/>
      <c r="I439" s="234"/>
      <c r="J439" s="234"/>
      <c r="K439" s="234"/>
      <c r="L439" s="234"/>
      <c r="M439" s="234"/>
      <c r="N439" s="234"/>
      <c r="O439" s="234"/>
      <c r="P439" s="234"/>
      <c r="Q439" s="234"/>
      <c r="R439" s="15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</row>
    <row r="440">
      <c r="A440" s="233"/>
      <c r="B440" s="156"/>
      <c r="C440" s="156"/>
      <c r="D440" s="234"/>
      <c r="E440" s="234"/>
      <c r="F440" s="234"/>
      <c r="G440" s="234"/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15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</row>
    <row r="441">
      <c r="A441" s="233"/>
      <c r="B441" s="156"/>
      <c r="C441" s="156"/>
      <c r="D441" s="234"/>
      <c r="E441" s="234"/>
      <c r="F441" s="234"/>
      <c r="G441" s="234"/>
      <c r="H441" s="234"/>
      <c r="I441" s="234"/>
      <c r="J441" s="234"/>
      <c r="K441" s="234"/>
      <c r="L441" s="234"/>
      <c r="M441" s="234"/>
      <c r="N441" s="234"/>
      <c r="O441" s="234"/>
      <c r="P441" s="234"/>
      <c r="Q441" s="234"/>
      <c r="R441" s="15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</row>
    <row r="442">
      <c r="A442" s="233"/>
      <c r="B442" s="156"/>
      <c r="C442" s="156"/>
      <c r="D442" s="234"/>
      <c r="E442" s="234"/>
      <c r="F442" s="234"/>
      <c r="G442" s="234"/>
      <c r="H442" s="234"/>
      <c r="I442" s="234"/>
      <c r="J442" s="234"/>
      <c r="K442" s="234"/>
      <c r="L442" s="234"/>
      <c r="M442" s="234"/>
      <c r="N442" s="234"/>
      <c r="O442" s="234"/>
      <c r="P442" s="234"/>
      <c r="Q442" s="234"/>
      <c r="R442" s="15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</row>
    <row r="443">
      <c r="A443" s="233"/>
      <c r="B443" s="156"/>
      <c r="C443" s="156"/>
      <c r="D443" s="234"/>
      <c r="E443" s="234"/>
      <c r="F443" s="234"/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15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</row>
    <row r="444">
      <c r="A444" s="233"/>
      <c r="B444" s="156"/>
      <c r="C444" s="156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15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</row>
    <row r="445">
      <c r="A445" s="233"/>
      <c r="B445" s="156"/>
      <c r="C445" s="156"/>
      <c r="D445" s="234"/>
      <c r="E445" s="234"/>
      <c r="F445" s="234"/>
      <c r="G445" s="234"/>
      <c r="H445" s="234"/>
      <c r="I445" s="234"/>
      <c r="J445" s="234"/>
      <c r="K445" s="234"/>
      <c r="L445" s="234"/>
      <c r="M445" s="234"/>
      <c r="N445" s="234"/>
      <c r="O445" s="234"/>
      <c r="P445" s="234"/>
      <c r="Q445" s="234"/>
      <c r="R445" s="15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</row>
    <row r="446">
      <c r="A446" s="233"/>
      <c r="B446" s="156"/>
      <c r="C446" s="156"/>
      <c r="D446" s="234"/>
      <c r="E446" s="234"/>
      <c r="F446" s="234"/>
      <c r="G446" s="234"/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15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</row>
    <row r="447">
      <c r="A447" s="233"/>
      <c r="B447" s="156"/>
      <c r="C447" s="156"/>
      <c r="D447" s="234"/>
      <c r="E447" s="234"/>
      <c r="F447" s="234"/>
      <c r="G447" s="234"/>
      <c r="H447" s="234"/>
      <c r="I447" s="234"/>
      <c r="J447" s="234"/>
      <c r="K447" s="234"/>
      <c r="L447" s="234"/>
      <c r="M447" s="234"/>
      <c r="N447" s="234"/>
      <c r="O447" s="234"/>
      <c r="P447" s="234"/>
      <c r="Q447" s="234"/>
      <c r="R447" s="15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</row>
    <row r="448">
      <c r="A448" s="233"/>
      <c r="B448" s="156"/>
      <c r="C448" s="156"/>
      <c r="D448" s="234"/>
      <c r="E448" s="234"/>
      <c r="F448" s="234"/>
      <c r="G448" s="234"/>
      <c r="H448" s="234"/>
      <c r="I448" s="234"/>
      <c r="J448" s="234"/>
      <c r="K448" s="234"/>
      <c r="L448" s="234"/>
      <c r="M448" s="234"/>
      <c r="N448" s="234"/>
      <c r="O448" s="234"/>
      <c r="P448" s="234"/>
      <c r="Q448" s="234"/>
      <c r="R448" s="15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</row>
    <row r="449">
      <c r="A449" s="233"/>
      <c r="B449" s="156"/>
      <c r="C449" s="156"/>
      <c r="D449" s="234"/>
      <c r="E449" s="234"/>
      <c r="F449" s="234"/>
      <c r="G449" s="234"/>
      <c r="H449" s="234"/>
      <c r="I449" s="234"/>
      <c r="J449" s="234"/>
      <c r="K449" s="234"/>
      <c r="L449" s="234"/>
      <c r="M449" s="234"/>
      <c r="N449" s="234"/>
      <c r="O449" s="234"/>
      <c r="P449" s="234"/>
      <c r="Q449" s="234"/>
      <c r="R449" s="15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</row>
    <row r="450">
      <c r="A450" s="233"/>
      <c r="B450" s="156"/>
      <c r="C450" s="156"/>
      <c r="D450" s="234"/>
      <c r="E450" s="234"/>
      <c r="F450" s="234"/>
      <c r="G450" s="234"/>
      <c r="H450" s="234"/>
      <c r="I450" s="234"/>
      <c r="J450" s="234"/>
      <c r="K450" s="234"/>
      <c r="L450" s="234"/>
      <c r="M450" s="234"/>
      <c r="N450" s="234"/>
      <c r="O450" s="234"/>
      <c r="P450" s="234"/>
      <c r="Q450" s="234"/>
      <c r="R450" s="15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</row>
    <row r="451">
      <c r="A451" s="233"/>
      <c r="B451" s="156"/>
      <c r="C451" s="156"/>
      <c r="D451" s="234"/>
      <c r="E451" s="234"/>
      <c r="F451" s="234"/>
      <c r="G451" s="234"/>
      <c r="H451" s="234"/>
      <c r="I451" s="234"/>
      <c r="J451" s="234"/>
      <c r="K451" s="234"/>
      <c r="L451" s="234"/>
      <c r="M451" s="234"/>
      <c r="N451" s="234"/>
      <c r="O451" s="234"/>
      <c r="P451" s="234"/>
      <c r="Q451" s="234"/>
      <c r="R451" s="15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</row>
    <row r="452">
      <c r="A452" s="233"/>
      <c r="B452" s="156"/>
      <c r="C452" s="156"/>
      <c r="D452" s="234"/>
      <c r="E452" s="234"/>
      <c r="F452" s="234"/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15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</row>
    <row r="453">
      <c r="A453" s="233"/>
      <c r="B453" s="156"/>
      <c r="C453" s="156"/>
      <c r="D453" s="234"/>
      <c r="E453" s="234"/>
      <c r="F453" s="234"/>
      <c r="G453" s="234"/>
      <c r="H453" s="234"/>
      <c r="I453" s="234"/>
      <c r="J453" s="234"/>
      <c r="K453" s="234"/>
      <c r="L453" s="234"/>
      <c r="M453" s="234"/>
      <c r="N453" s="234"/>
      <c r="O453" s="234"/>
      <c r="P453" s="234"/>
      <c r="Q453" s="234"/>
      <c r="R453" s="15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</row>
    <row r="454">
      <c r="A454" s="233"/>
      <c r="B454" s="156"/>
      <c r="C454" s="156"/>
      <c r="D454" s="234"/>
      <c r="E454" s="234"/>
      <c r="F454" s="234"/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15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</row>
    <row r="455">
      <c r="A455" s="233"/>
      <c r="B455" s="156"/>
      <c r="C455" s="156"/>
      <c r="D455" s="234"/>
      <c r="E455" s="234"/>
      <c r="F455" s="234"/>
      <c r="G455" s="234"/>
      <c r="H455" s="234"/>
      <c r="I455" s="234"/>
      <c r="J455" s="234"/>
      <c r="K455" s="234"/>
      <c r="L455" s="234"/>
      <c r="M455" s="234"/>
      <c r="N455" s="234"/>
      <c r="O455" s="234"/>
      <c r="P455" s="234"/>
      <c r="Q455" s="234"/>
      <c r="R455" s="15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</row>
    <row r="456">
      <c r="A456" s="233"/>
      <c r="B456" s="156"/>
      <c r="C456" s="156"/>
      <c r="D456" s="234"/>
      <c r="E456" s="234"/>
      <c r="F456" s="234"/>
      <c r="G456" s="234"/>
      <c r="H456" s="234"/>
      <c r="I456" s="234"/>
      <c r="J456" s="234"/>
      <c r="K456" s="234"/>
      <c r="L456" s="234"/>
      <c r="M456" s="234"/>
      <c r="N456" s="234"/>
      <c r="O456" s="234"/>
      <c r="P456" s="234"/>
      <c r="Q456" s="234"/>
      <c r="R456" s="15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</row>
    <row r="457">
      <c r="A457" s="233"/>
      <c r="B457" s="156"/>
      <c r="C457" s="156"/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15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</row>
    <row r="458">
      <c r="A458" s="233"/>
      <c r="B458" s="156"/>
      <c r="C458" s="156"/>
      <c r="D458" s="234"/>
      <c r="E458" s="234"/>
      <c r="F458" s="234"/>
      <c r="G458" s="234"/>
      <c r="H458" s="234"/>
      <c r="I458" s="234"/>
      <c r="J458" s="234"/>
      <c r="K458" s="234"/>
      <c r="L458" s="234"/>
      <c r="M458" s="234"/>
      <c r="N458" s="234"/>
      <c r="O458" s="234"/>
      <c r="P458" s="234"/>
      <c r="Q458" s="234"/>
      <c r="R458" s="15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</row>
    <row r="459">
      <c r="A459" s="233"/>
      <c r="B459" s="156"/>
      <c r="C459" s="156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  <c r="O459" s="234"/>
      <c r="P459" s="234"/>
      <c r="Q459" s="234"/>
      <c r="R459" s="15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</row>
    <row r="460">
      <c r="A460" s="233"/>
      <c r="B460" s="156"/>
      <c r="C460" s="156"/>
      <c r="D460" s="234"/>
      <c r="E460" s="234"/>
      <c r="F460" s="234"/>
      <c r="G460" s="234"/>
      <c r="H460" s="234"/>
      <c r="I460" s="234"/>
      <c r="J460" s="234"/>
      <c r="K460" s="234"/>
      <c r="L460" s="234"/>
      <c r="M460" s="234"/>
      <c r="N460" s="234"/>
      <c r="O460" s="234"/>
      <c r="P460" s="234"/>
      <c r="Q460" s="234"/>
      <c r="R460" s="15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</row>
    <row r="461">
      <c r="A461" s="233"/>
      <c r="B461" s="156"/>
      <c r="C461" s="156"/>
      <c r="D461" s="234"/>
      <c r="E461" s="234"/>
      <c r="F461" s="234"/>
      <c r="G461" s="234"/>
      <c r="H461" s="234"/>
      <c r="I461" s="234"/>
      <c r="J461" s="234"/>
      <c r="K461" s="234"/>
      <c r="L461" s="234"/>
      <c r="M461" s="234"/>
      <c r="N461" s="234"/>
      <c r="O461" s="234"/>
      <c r="P461" s="234"/>
      <c r="Q461" s="234"/>
      <c r="R461" s="15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</row>
    <row r="462">
      <c r="A462" s="233"/>
      <c r="B462" s="156"/>
      <c r="C462" s="156"/>
      <c r="D462" s="234"/>
      <c r="E462" s="234"/>
      <c r="F462" s="234"/>
      <c r="G462" s="234"/>
      <c r="H462" s="234"/>
      <c r="I462" s="234"/>
      <c r="J462" s="234"/>
      <c r="K462" s="234"/>
      <c r="L462" s="234"/>
      <c r="M462" s="234"/>
      <c r="N462" s="234"/>
      <c r="O462" s="234"/>
      <c r="P462" s="234"/>
      <c r="Q462" s="234"/>
      <c r="R462" s="15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</row>
    <row r="463">
      <c r="A463" s="233"/>
      <c r="B463" s="156"/>
      <c r="C463" s="156"/>
      <c r="D463" s="234"/>
      <c r="E463" s="234"/>
      <c r="F463" s="234"/>
      <c r="G463" s="234"/>
      <c r="H463" s="234"/>
      <c r="I463" s="234"/>
      <c r="J463" s="234"/>
      <c r="K463" s="234"/>
      <c r="L463" s="234"/>
      <c r="M463" s="234"/>
      <c r="N463" s="234"/>
      <c r="O463" s="234"/>
      <c r="P463" s="234"/>
      <c r="Q463" s="234"/>
      <c r="R463" s="15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</row>
    <row r="464">
      <c r="A464" s="233"/>
      <c r="B464" s="156"/>
      <c r="C464" s="156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  <c r="O464" s="234"/>
      <c r="P464" s="234"/>
      <c r="Q464" s="234"/>
      <c r="R464" s="15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</row>
    <row r="465">
      <c r="A465" s="233"/>
      <c r="B465" s="156"/>
      <c r="C465" s="156"/>
      <c r="D465" s="234"/>
      <c r="E465" s="234"/>
      <c r="F465" s="234"/>
      <c r="G465" s="234"/>
      <c r="H465" s="234"/>
      <c r="I465" s="234"/>
      <c r="J465" s="234"/>
      <c r="K465" s="234"/>
      <c r="L465" s="234"/>
      <c r="M465" s="234"/>
      <c r="N465" s="234"/>
      <c r="O465" s="234"/>
      <c r="P465" s="234"/>
      <c r="Q465" s="234"/>
      <c r="R465" s="15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</row>
    <row r="466">
      <c r="A466" s="233"/>
      <c r="B466" s="156"/>
      <c r="C466" s="156"/>
      <c r="D466" s="234"/>
      <c r="E466" s="234"/>
      <c r="F466" s="234"/>
      <c r="G466" s="234"/>
      <c r="H466" s="234"/>
      <c r="I466" s="234"/>
      <c r="J466" s="234"/>
      <c r="K466" s="234"/>
      <c r="L466" s="234"/>
      <c r="M466" s="234"/>
      <c r="N466" s="234"/>
      <c r="O466" s="234"/>
      <c r="P466" s="234"/>
      <c r="Q466" s="234"/>
      <c r="R466" s="15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</row>
    <row r="467">
      <c r="A467" s="233"/>
      <c r="B467" s="156"/>
      <c r="C467" s="156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15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</row>
    <row r="468">
      <c r="A468" s="233"/>
      <c r="B468" s="156"/>
      <c r="C468" s="156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15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</row>
    <row r="469">
      <c r="A469" s="233"/>
      <c r="B469" s="156"/>
      <c r="C469" s="156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15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</row>
    <row r="470">
      <c r="A470" s="233"/>
      <c r="B470" s="156"/>
      <c r="C470" s="156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15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</row>
    <row r="471">
      <c r="A471" s="233"/>
      <c r="B471" s="156"/>
      <c r="C471" s="156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15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</row>
    <row r="472">
      <c r="A472" s="233"/>
      <c r="B472" s="156"/>
      <c r="C472" s="156"/>
      <c r="D472" s="234"/>
      <c r="E472" s="234"/>
      <c r="F472" s="234"/>
      <c r="G472" s="234"/>
      <c r="H472" s="234"/>
      <c r="I472" s="234"/>
      <c r="J472" s="234"/>
      <c r="K472" s="234"/>
      <c r="L472" s="234"/>
      <c r="M472" s="234"/>
      <c r="N472" s="234"/>
      <c r="O472" s="234"/>
      <c r="P472" s="234"/>
      <c r="Q472" s="234"/>
      <c r="R472" s="15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</row>
    <row r="473">
      <c r="A473" s="233"/>
      <c r="B473" s="156"/>
      <c r="C473" s="156"/>
      <c r="D473" s="234"/>
      <c r="E473" s="234"/>
      <c r="F473" s="234"/>
      <c r="G473" s="234"/>
      <c r="H473" s="234"/>
      <c r="I473" s="234"/>
      <c r="J473" s="234"/>
      <c r="K473" s="234"/>
      <c r="L473" s="234"/>
      <c r="M473" s="234"/>
      <c r="N473" s="234"/>
      <c r="O473" s="234"/>
      <c r="P473" s="234"/>
      <c r="Q473" s="234"/>
      <c r="R473" s="15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</row>
    <row r="474">
      <c r="A474" s="233"/>
      <c r="B474" s="156"/>
      <c r="C474" s="156"/>
      <c r="D474" s="234"/>
      <c r="E474" s="234"/>
      <c r="F474" s="234"/>
      <c r="G474" s="234"/>
      <c r="H474" s="234"/>
      <c r="I474" s="234"/>
      <c r="J474" s="234"/>
      <c r="K474" s="234"/>
      <c r="L474" s="234"/>
      <c r="M474" s="234"/>
      <c r="N474" s="234"/>
      <c r="O474" s="234"/>
      <c r="P474" s="234"/>
      <c r="Q474" s="234"/>
      <c r="R474" s="15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</row>
    <row r="475">
      <c r="A475" s="233"/>
      <c r="B475" s="156"/>
      <c r="C475" s="156"/>
      <c r="D475" s="234"/>
      <c r="E475" s="234"/>
      <c r="F475" s="234"/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15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</row>
    <row r="476">
      <c r="A476" s="233"/>
      <c r="B476" s="156"/>
      <c r="C476" s="156"/>
      <c r="D476" s="234"/>
      <c r="E476" s="234"/>
      <c r="F476" s="234"/>
      <c r="G476" s="234"/>
      <c r="H476" s="234"/>
      <c r="I476" s="234"/>
      <c r="J476" s="234"/>
      <c r="K476" s="234"/>
      <c r="L476" s="234"/>
      <c r="M476" s="234"/>
      <c r="N476" s="234"/>
      <c r="O476" s="234"/>
      <c r="P476" s="234"/>
      <c r="Q476" s="234"/>
      <c r="R476" s="15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</row>
    <row r="477">
      <c r="A477" s="233"/>
      <c r="B477" s="156"/>
      <c r="C477" s="156"/>
      <c r="D477" s="234"/>
      <c r="E477" s="234"/>
      <c r="F477" s="234"/>
      <c r="G477" s="234"/>
      <c r="H477" s="234"/>
      <c r="I477" s="234"/>
      <c r="J477" s="234"/>
      <c r="K477" s="234"/>
      <c r="L477" s="234"/>
      <c r="M477" s="234"/>
      <c r="N477" s="234"/>
      <c r="O477" s="234"/>
      <c r="P477" s="234"/>
      <c r="Q477" s="234"/>
      <c r="R477" s="15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</row>
    <row r="478">
      <c r="A478" s="233"/>
      <c r="B478" s="156"/>
      <c r="C478" s="156"/>
      <c r="D478" s="234"/>
      <c r="E478" s="234"/>
      <c r="F478" s="234"/>
      <c r="G478" s="234"/>
      <c r="H478" s="234"/>
      <c r="I478" s="234"/>
      <c r="J478" s="234"/>
      <c r="K478" s="234"/>
      <c r="L478" s="234"/>
      <c r="M478" s="234"/>
      <c r="N478" s="234"/>
      <c r="O478" s="234"/>
      <c r="P478" s="234"/>
      <c r="Q478" s="234"/>
      <c r="R478" s="15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</row>
    <row r="479">
      <c r="A479" s="233"/>
      <c r="B479" s="156"/>
      <c r="C479" s="156"/>
      <c r="D479" s="234"/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15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</row>
    <row r="480">
      <c r="A480" s="233"/>
      <c r="B480" s="156"/>
      <c r="C480" s="156"/>
      <c r="D480" s="234"/>
      <c r="E480" s="234"/>
      <c r="F480" s="234"/>
      <c r="G480" s="234"/>
      <c r="H480" s="234"/>
      <c r="I480" s="234"/>
      <c r="J480" s="234"/>
      <c r="K480" s="234"/>
      <c r="L480" s="234"/>
      <c r="M480" s="234"/>
      <c r="N480" s="234"/>
      <c r="O480" s="234"/>
      <c r="P480" s="234"/>
      <c r="Q480" s="234"/>
      <c r="R480" s="15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</row>
    <row r="481">
      <c r="A481" s="233"/>
      <c r="B481" s="156"/>
      <c r="C481" s="156"/>
      <c r="D481" s="234"/>
      <c r="E481" s="234"/>
      <c r="F481" s="234"/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15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</row>
    <row r="482">
      <c r="A482" s="233"/>
      <c r="B482" s="156"/>
      <c r="C482" s="156"/>
      <c r="D482" s="234"/>
      <c r="E482" s="234"/>
      <c r="F482" s="234"/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15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</row>
    <row r="483">
      <c r="A483" s="233"/>
      <c r="B483" s="156"/>
      <c r="C483" s="156"/>
      <c r="D483" s="234"/>
      <c r="E483" s="234"/>
      <c r="F483" s="234"/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15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</row>
    <row r="484">
      <c r="A484" s="233"/>
      <c r="B484" s="156"/>
      <c r="C484" s="156"/>
      <c r="D484" s="234"/>
      <c r="E484" s="234"/>
      <c r="F484" s="234"/>
      <c r="G484" s="234"/>
      <c r="H484" s="234"/>
      <c r="I484" s="234"/>
      <c r="J484" s="234"/>
      <c r="K484" s="234"/>
      <c r="L484" s="234"/>
      <c r="M484" s="234"/>
      <c r="N484" s="234"/>
      <c r="O484" s="234"/>
      <c r="P484" s="234"/>
      <c r="Q484" s="234"/>
      <c r="R484" s="15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</row>
    <row r="485">
      <c r="A485" s="233"/>
      <c r="B485" s="156"/>
      <c r="C485" s="156"/>
      <c r="D485" s="234"/>
      <c r="E485" s="234"/>
      <c r="F485" s="234"/>
      <c r="G485" s="234"/>
      <c r="H485" s="234"/>
      <c r="I485" s="234"/>
      <c r="J485" s="234"/>
      <c r="K485" s="234"/>
      <c r="L485" s="234"/>
      <c r="M485" s="234"/>
      <c r="N485" s="234"/>
      <c r="O485" s="234"/>
      <c r="P485" s="234"/>
      <c r="Q485" s="234"/>
      <c r="R485" s="15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</row>
    <row r="486">
      <c r="A486" s="233"/>
      <c r="B486" s="156"/>
      <c r="C486" s="156"/>
      <c r="D486" s="234"/>
      <c r="E486" s="234"/>
      <c r="F486" s="234"/>
      <c r="G486" s="234"/>
      <c r="H486" s="234"/>
      <c r="I486" s="234"/>
      <c r="J486" s="234"/>
      <c r="K486" s="234"/>
      <c r="L486" s="234"/>
      <c r="M486" s="234"/>
      <c r="N486" s="234"/>
      <c r="O486" s="234"/>
      <c r="P486" s="234"/>
      <c r="Q486" s="234"/>
      <c r="R486" s="15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</row>
    <row r="487">
      <c r="A487" s="233"/>
      <c r="B487" s="156"/>
      <c r="C487" s="156"/>
      <c r="D487" s="234"/>
      <c r="E487" s="234"/>
      <c r="F487" s="234"/>
      <c r="G487" s="234"/>
      <c r="H487" s="234"/>
      <c r="I487" s="234"/>
      <c r="J487" s="234"/>
      <c r="K487" s="234"/>
      <c r="L487" s="234"/>
      <c r="M487" s="234"/>
      <c r="N487" s="234"/>
      <c r="O487" s="234"/>
      <c r="P487" s="234"/>
      <c r="Q487" s="234"/>
      <c r="R487" s="15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</row>
    <row r="488">
      <c r="A488" s="233"/>
      <c r="B488" s="156"/>
      <c r="C488" s="156"/>
      <c r="D488" s="234"/>
      <c r="E488" s="234"/>
      <c r="F488" s="234"/>
      <c r="G488" s="234"/>
      <c r="H488" s="234"/>
      <c r="I488" s="234"/>
      <c r="J488" s="234"/>
      <c r="K488" s="234"/>
      <c r="L488" s="234"/>
      <c r="M488" s="234"/>
      <c r="N488" s="234"/>
      <c r="O488" s="234"/>
      <c r="P488" s="234"/>
      <c r="Q488" s="234"/>
      <c r="R488" s="15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</row>
    <row r="489">
      <c r="A489" s="233"/>
      <c r="B489" s="156"/>
      <c r="C489" s="156"/>
      <c r="D489" s="234"/>
      <c r="E489" s="234"/>
      <c r="F489" s="234"/>
      <c r="G489" s="234"/>
      <c r="H489" s="234"/>
      <c r="I489" s="234"/>
      <c r="J489" s="234"/>
      <c r="K489" s="234"/>
      <c r="L489" s="234"/>
      <c r="M489" s="234"/>
      <c r="N489" s="234"/>
      <c r="O489" s="234"/>
      <c r="P489" s="234"/>
      <c r="Q489" s="234"/>
      <c r="R489" s="15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</row>
    <row r="490">
      <c r="A490" s="233"/>
      <c r="B490" s="156"/>
      <c r="C490" s="156"/>
      <c r="D490" s="234"/>
      <c r="E490" s="234"/>
      <c r="F490" s="234"/>
      <c r="G490" s="234"/>
      <c r="H490" s="234"/>
      <c r="I490" s="234"/>
      <c r="J490" s="234"/>
      <c r="K490" s="234"/>
      <c r="L490" s="234"/>
      <c r="M490" s="234"/>
      <c r="N490" s="234"/>
      <c r="O490" s="234"/>
      <c r="P490" s="234"/>
      <c r="Q490" s="234"/>
      <c r="R490" s="15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</row>
    <row r="491">
      <c r="A491" s="233"/>
      <c r="B491" s="156"/>
      <c r="C491" s="156"/>
      <c r="D491" s="234"/>
      <c r="E491" s="234"/>
      <c r="F491" s="234"/>
      <c r="G491" s="234"/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15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</row>
    <row r="492">
      <c r="A492" s="233"/>
      <c r="B492" s="156"/>
      <c r="C492" s="156"/>
      <c r="D492" s="234"/>
      <c r="E492" s="234"/>
      <c r="F492" s="234"/>
      <c r="G492" s="234"/>
      <c r="H492" s="234"/>
      <c r="I492" s="234"/>
      <c r="J492" s="234"/>
      <c r="K492" s="234"/>
      <c r="L492" s="234"/>
      <c r="M492" s="234"/>
      <c r="N492" s="234"/>
      <c r="O492" s="234"/>
      <c r="P492" s="234"/>
      <c r="Q492" s="234"/>
      <c r="R492" s="15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</row>
    <row r="493">
      <c r="A493" s="233"/>
      <c r="B493" s="156"/>
      <c r="C493" s="156"/>
      <c r="D493" s="234"/>
      <c r="E493" s="234"/>
      <c r="F493" s="234"/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15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</row>
    <row r="494">
      <c r="A494" s="233"/>
      <c r="B494" s="156"/>
      <c r="C494" s="156"/>
      <c r="D494" s="234"/>
      <c r="E494" s="234"/>
      <c r="F494" s="234"/>
      <c r="G494" s="234"/>
      <c r="H494" s="234"/>
      <c r="I494" s="234"/>
      <c r="J494" s="234"/>
      <c r="K494" s="234"/>
      <c r="L494" s="234"/>
      <c r="M494" s="234"/>
      <c r="N494" s="234"/>
      <c r="O494" s="234"/>
      <c r="P494" s="234"/>
      <c r="Q494" s="234"/>
      <c r="R494" s="15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</row>
    <row r="495">
      <c r="A495" s="233"/>
      <c r="B495" s="156"/>
      <c r="C495" s="156"/>
      <c r="D495" s="234"/>
      <c r="E495" s="234"/>
      <c r="F495" s="234"/>
      <c r="G495" s="234"/>
      <c r="H495" s="234"/>
      <c r="I495" s="234"/>
      <c r="J495" s="234"/>
      <c r="K495" s="234"/>
      <c r="L495" s="234"/>
      <c r="M495" s="234"/>
      <c r="N495" s="234"/>
      <c r="O495" s="234"/>
      <c r="P495" s="234"/>
      <c r="Q495" s="234"/>
      <c r="R495" s="15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</row>
    <row r="496">
      <c r="A496" s="233"/>
      <c r="B496" s="156"/>
      <c r="C496" s="156"/>
      <c r="D496" s="234"/>
      <c r="E496" s="234"/>
      <c r="F496" s="234"/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15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</row>
    <row r="497">
      <c r="A497" s="233"/>
      <c r="B497" s="156"/>
      <c r="C497" s="156"/>
      <c r="D497" s="234"/>
      <c r="E497" s="234"/>
      <c r="F497" s="234"/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4"/>
      <c r="R497" s="15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</row>
    <row r="498">
      <c r="A498" s="233"/>
      <c r="B498" s="156"/>
      <c r="C498" s="156"/>
      <c r="D498" s="234"/>
      <c r="E498" s="234"/>
      <c r="F498" s="234"/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15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</row>
    <row r="499">
      <c r="A499" s="233"/>
      <c r="B499" s="156"/>
      <c r="C499" s="156"/>
      <c r="D499" s="234"/>
      <c r="E499" s="234"/>
      <c r="F499" s="234"/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15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</row>
    <row r="500">
      <c r="A500" s="233"/>
      <c r="B500" s="156"/>
      <c r="C500" s="156"/>
      <c r="D500" s="234"/>
      <c r="E500" s="234"/>
      <c r="F500" s="234"/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15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</row>
    <row r="501">
      <c r="A501" s="233"/>
      <c r="B501" s="156"/>
      <c r="C501" s="156"/>
      <c r="D501" s="234"/>
      <c r="E501" s="234"/>
      <c r="F501" s="234"/>
      <c r="G501" s="234"/>
      <c r="H501" s="234"/>
      <c r="I501" s="234"/>
      <c r="J501" s="234"/>
      <c r="K501" s="234"/>
      <c r="L501" s="234"/>
      <c r="M501" s="234"/>
      <c r="N501" s="234"/>
      <c r="O501" s="234"/>
      <c r="P501" s="234"/>
      <c r="Q501" s="234"/>
      <c r="R501" s="15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</row>
    <row r="502">
      <c r="A502" s="233"/>
      <c r="B502" s="156"/>
      <c r="C502" s="156"/>
      <c r="D502" s="234"/>
      <c r="E502" s="234"/>
      <c r="F502" s="234"/>
      <c r="G502" s="234"/>
      <c r="H502" s="234"/>
      <c r="I502" s="234"/>
      <c r="J502" s="234"/>
      <c r="K502" s="234"/>
      <c r="L502" s="234"/>
      <c r="M502" s="234"/>
      <c r="N502" s="234"/>
      <c r="O502" s="234"/>
      <c r="P502" s="234"/>
      <c r="Q502" s="234"/>
      <c r="R502" s="15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</row>
    <row r="503">
      <c r="A503" s="233"/>
      <c r="B503" s="156"/>
      <c r="C503" s="156"/>
      <c r="D503" s="234"/>
      <c r="E503" s="234"/>
      <c r="F503" s="234"/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15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</row>
    <row r="504">
      <c r="A504" s="233"/>
      <c r="B504" s="156"/>
      <c r="C504" s="156"/>
      <c r="D504" s="234"/>
      <c r="E504" s="234"/>
      <c r="F504" s="234"/>
      <c r="G504" s="234"/>
      <c r="H504" s="234"/>
      <c r="I504" s="234"/>
      <c r="J504" s="234"/>
      <c r="K504" s="234"/>
      <c r="L504" s="234"/>
      <c r="M504" s="234"/>
      <c r="N504" s="234"/>
      <c r="O504" s="234"/>
      <c r="P504" s="234"/>
      <c r="Q504" s="234"/>
      <c r="R504" s="15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</row>
    <row r="505">
      <c r="A505" s="233"/>
      <c r="B505" s="156"/>
      <c r="C505" s="156"/>
      <c r="D505" s="234"/>
      <c r="E505" s="234"/>
      <c r="F505" s="234"/>
      <c r="G505" s="234"/>
      <c r="H505" s="234"/>
      <c r="I505" s="234"/>
      <c r="J505" s="234"/>
      <c r="K505" s="234"/>
      <c r="L505" s="234"/>
      <c r="M505" s="234"/>
      <c r="N505" s="234"/>
      <c r="O505" s="234"/>
      <c r="P505" s="234"/>
      <c r="Q505" s="234"/>
      <c r="R505" s="15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</row>
    <row r="506">
      <c r="A506" s="233"/>
      <c r="B506" s="156"/>
      <c r="C506" s="156"/>
      <c r="D506" s="234"/>
      <c r="E506" s="234"/>
      <c r="F506" s="234"/>
      <c r="G506" s="234"/>
      <c r="H506" s="234"/>
      <c r="I506" s="234"/>
      <c r="J506" s="234"/>
      <c r="K506" s="234"/>
      <c r="L506" s="234"/>
      <c r="M506" s="234"/>
      <c r="N506" s="234"/>
      <c r="O506" s="234"/>
      <c r="P506" s="234"/>
      <c r="Q506" s="234"/>
      <c r="R506" s="15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</row>
    <row r="507">
      <c r="A507" s="233"/>
      <c r="B507" s="156"/>
      <c r="C507" s="156"/>
      <c r="D507" s="234"/>
      <c r="E507" s="234"/>
      <c r="F507" s="234"/>
      <c r="G507" s="234"/>
      <c r="H507" s="234"/>
      <c r="I507" s="234"/>
      <c r="J507" s="234"/>
      <c r="K507" s="234"/>
      <c r="L507" s="234"/>
      <c r="M507" s="234"/>
      <c r="N507" s="234"/>
      <c r="O507" s="234"/>
      <c r="P507" s="234"/>
      <c r="Q507" s="234"/>
      <c r="R507" s="15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</row>
    <row r="508">
      <c r="A508" s="233"/>
      <c r="B508" s="156"/>
      <c r="C508" s="156"/>
      <c r="D508" s="234"/>
      <c r="E508" s="234"/>
      <c r="F508" s="234"/>
      <c r="G508" s="234"/>
      <c r="H508" s="234"/>
      <c r="I508" s="234"/>
      <c r="J508" s="234"/>
      <c r="K508" s="234"/>
      <c r="L508" s="234"/>
      <c r="M508" s="234"/>
      <c r="N508" s="234"/>
      <c r="O508" s="234"/>
      <c r="P508" s="234"/>
      <c r="Q508" s="234"/>
      <c r="R508" s="15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</row>
    <row r="509">
      <c r="A509" s="233"/>
      <c r="B509" s="156"/>
      <c r="C509" s="156"/>
      <c r="D509" s="234"/>
      <c r="E509" s="234"/>
      <c r="F509" s="234"/>
      <c r="G509" s="234"/>
      <c r="H509" s="234"/>
      <c r="I509" s="234"/>
      <c r="J509" s="234"/>
      <c r="K509" s="234"/>
      <c r="L509" s="234"/>
      <c r="M509" s="234"/>
      <c r="N509" s="234"/>
      <c r="O509" s="234"/>
      <c r="P509" s="234"/>
      <c r="Q509" s="234"/>
      <c r="R509" s="15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</row>
    <row r="510">
      <c r="A510" s="233"/>
      <c r="B510" s="156"/>
      <c r="C510" s="156"/>
      <c r="D510" s="234"/>
      <c r="E510" s="234"/>
      <c r="F510" s="234"/>
      <c r="G510" s="234"/>
      <c r="H510" s="234"/>
      <c r="I510" s="234"/>
      <c r="J510" s="234"/>
      <c r="K510" s="234"/>
      <c r="L510" s="234"/>
      <c r="M510" s="234"/>
      <c r="N510" s="234"/>
      <c r="O510" s="234"/>
      <c r="P510" s="234"/>
      <c r="Q510" s="234"/>
      <c r="R510" s="15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</row>
    <row r="511">
      <c r="A511" s="233"/>
      <c r="B511" s="156"/>
      <c r="C511" s="156"/>
      <c r="D511" s="234"/>
      <c r="E511" s="234"/>
      <c r="F511" s="234"/>
      <c r="G511" s="234"/>
      <c r="H511" s="234"/>
      <c r="I511" s="234"/>
      <c r="J511" s="234"/>
      <c r="K511" s="234"/>
      <c r="L511" s="234"/>
      <c r="M511" s="234"/>
      <c r="N511" s="234"/>
      <c r="O511" s="234"/>
      <c r="P511" s="234"/>
      <c r="Q511" s="234"/>
      <c r="R511" s="15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</row>
    <row r="512">
      <c r="A512" s="233"/>
      <c r="B512" s="156"/>
      <c r="C512" s="156"/>
      <c r="D512" s="234"/>
      <c r="E512" s="234"/>
      <c r="F512" s="234"/>
      <c r="G512" s="234"/>
      <c r="H512" s="234"/>
      <c r="I512" s="234"/>
      <c r="J512" s="234"/>
      <c r="K512" s="234"/>
      <c r="L512" s="234"/>
      <c r="M512" s="234"/>
      <c r="N512" s="234"/>
      <c r="O512" s="234"/>
      <c r="P512" s="234"/>
      <c r="Q512" s="234"/>
      <c r="R512" s="15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</row>
    <row r="513">
      <c r="A513" s="233"/>
      <c r="B513" s="156"/>
      <c r="C513" s="156"/>
      <c r="D513" s="234"/>
      <c r="E513" s="234"/>
      <c r="F513" s="234"/>
      <c r="G513" s="234"/>
      <c r="H513" s="234"/>
      <c r="I513" s="234"/>
      <c r="J513" s="234"/>
      <c r="K513" s="234"/>
      <c r="L513" s="234"/>
      <c r="M513" s="234"/>
      <c r="N513" s="234"/>
      <c r="O513" s="234"/>
      <c r="P513" s="234"/>
      <c r="Q513" s="234"/>
      <c r="R513" s="15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</row>
    <row r="514">
      <c r="A514" s="233"/>
      <c r="B514" s="156"/>
      <c r="C514" s="156"/>
      <c r="D514" s="234"/>
      <c r="E514" s="234"/>
      <c r="F514" s="234"/>
      <c r="G514" s="234"/>
      <c r="H514" s="234"/>
      <c r="I514" s="234"/>
      <c r="J514" s="234"/>
      <c r="K514" s="234"/>
      <c r="L514" s="234"/>
      <c r="M514" s="234"/>
      <c r="N514" s="234"/>
      <c r="O514" s="234"/>
      <c r="P514" s="234"/>
      <c r="Q514" s="234"/>
      <c r="R514" s="15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</row>
    <row r="515">
      <c r="A515" s="233"/>
      <c r="B515" s="156"/>
      <c r="C515" s="156"/>
      <c r="D515" s="234"/>
      <c r="E515" s="234"/>
      <c r="F515" s="234"/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15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</row>
    <row r="516">
      <c r="A516" s="233"/>
      <c r="B516" s="156"/>
      <c r="C516" s="156"/>
      <c r="D516" s="234"/>
      <c r="E516" s="234"/>
      <c r="F516" s="234"/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15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</row>
    <row r="517">
      <c r="A517" s="233"/>
      <c r="B517" s="156"/>
      <c r="C517" s="156"/>
      <c r="D517" s="234"/>
      <c r="E517" s="234"/>
      <c r="F517" s="234"/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15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</row>
    <row r="518">
      <c r="A518" s="233"/>
      <c r="B518" s="156"/>
      <c r="C518" s="156"/>
      <c r="D518" s="234"/>
      <c r="E518" s="234"/>
      <c r="F518" s="234"/>
      <c r="G518" s="234"/>
      <c r="H518" s="234"/>
      <c r="I518" s="234"/>
      <c r="J518" s="234"/>
      <c r="K518" s="234"/>
      <c r="L518" s="234"/>
      <c r="M518" s="234"/>
      <c r="N518" s="234"/>
      <c r="O518" s="234"/>
      <c r="P518" s="234"/>
      <c r="Q518" s="234"/>
      <c r="R518" s="15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</row>
    <row r="519">
      <c r="A519" s="233"/>
      <c r="B519" s="156"/>
      <c r="C519" s="156"/>
      <c r="D519" s="234"/>
      <c r="E519" s="234"/>
      <c r="F519" s="234"/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15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</row>
    <row r="520">
      <c r="A520" s="233"/>
      <c r="B520" s="156"/>
      <c r="C520" s="156"/>
      <c r="D520" s="234"/>
      <c r="E520" s="234"/>
      <c r="F520" s="234"/>
      <c r="G520" s="234"/>
      <c r="H520" s="234"/>
      <c r="I520" s="234"/>
      <c r="J520" s="234"/>
      <c r="K520" s="234"/>
      <c r="L520" s="234"/>
      <c r="M520" s="234"/>
      <c r="N520" s="234"/>
      <c r="O520" s="234"/>
      <c r="P520" s="234"/>
      <c r="Q520" s="234"/>
      <c r="R520" s="15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</row>
    <row r="521">
      <c r="A521" s="233"/>
      <c r="B521" s="156"/>
      <c r="C521" s="156"/>
      <c r="D521" s="234"/>
      <c r="E521" s="234"/>
      <c r="F521" s="234"/>
      <c r="G521" s="234"/>
      <c r="H521" s="234"/>
      <c r="I521" s="234"/>
      <c r="J521" s="234"/>
      <c r="K521" s="234"/>
      <c r="L521" s="234"/>
      <c r="M521" s="234"/>
      <c r="N521" s="234"/>
      <c r="O521" s="234"/>
      <c r="P521" s="234"/>
      <c r="Q521" s="234"/>
      <c r="R521" s="15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</row>
    <row r="522">
      <c r="A522" s="233"/>
      <c r="B522" s="156"/>
      <c r="C522" s="156"/>
      <c r="D522" s="234"/>
      <c r="E522" s="234"/>
      <c r="F522" s="234"/>
      <c r="G522" s="234"/>
      <c r="H522" s="234"/>
      <c r="I522" s="234"/>
      <c r="J522" s="234"/>
      <c r="K522" s="234"/>
      <c r="L522" s="234"/>
      <c r="M522" s="234"/>
      <c r="N522" s="234"/>
      <c r="O522" s="234"/>
      <c r="P522" s="234"/>
      <c r="Q522" s="234"/>
      <c r="R522" s="15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</row>
    <row r="523">
      <c r="A523" s="233"/>
      <c r="B523" s="156"/>
      <c r="C523" s="156"/>
      <c r="D523" s="234"/>
      <c r="E523" s="234"/>
      <c r="F523" s="234"/>
      <c r="G523" s="234"/>
      <c r="H523" s="234"/>
      <c r="I523" s="234"/>
      <c r="J523" s="234"/>
      <c r="K523" s="234"/>
      <c r="L523" s="234"/>
      <c r="M523" s="234"/>
      <c r="N523" s="234"/>
      <c r="O523" s="234"/>
      <c r="P523" s="234"/>
      <c r="Q523" s="234"/>
      <c r="R523" s="15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</row>
    <row r="524">
      <c r="A524" s="233"/>
      <c r="B524" s="156"/>
      <c r="C524" s="156"/>
      <c r="D524" s="234"/>
      <c r="E524" s="234"/>
      <c r="F524" s="234"/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15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</row>
    <row r="525">
      <c r="A525" s="233"/>
      <c r="B525" s="156"/>
      <c r="C525" s="156"/>
      <c r="D525" s="234"/>
      <c r="E525" s="234"/>
      <c r="F525" s="234"/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15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</row>
    <row r="526">
      <c r="A526" s="233"/>
      <c r="B526" s="156"/>
      <c r="C526" s="156"/>
      <c r="D526" s="234"/>
      <c r="E526" s="234"/>
      <c r="F526" s="234"/>
      <c r="G526" s="234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15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</row>
    <row r="527">
      <c r="A527" s="233"/>
      <c r="B527" s="156"/>
      <c r="C527" s="156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15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</row>
    <row r="528">
      <c r="A528" s="233"/>
      <c r="B528" s="156"/>
      <c r="C528" s="156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15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</row>
    <row r="529">
      <c r="A529" s="233"/>
      <c r="B529" s="156"/>
      <c r="C529" s="156"/>
      <c r="D529" s="234"/>
      <c r="E529" s="234"/>
      <c r="F529" s="234"/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15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</row>
    <row r="530">
      <c r="A530" s="233"/>
      <c r="B530" s="156"/>
      <c r="C530" s="156"/>
      <c r="D530" s="234"/>
      <c r="E530" s="234"/>
      <c r="F530" s="234"/>
      <c r="G530" s="234"/>
      <c r="H530" s="234"/>
      <c r="I530" s="234"/>
      <c r="J530" s="234"/>
      <c r="K530" s="234"/>
      <c r="L530" s="234"/>
      <c r="M530" s="234"/>
      <c r="N530" s="234"/>
      <c r="O530" s="234"/>
      <c r="P530" s="234"/>
      <c r="Q530" s="234"/>
      <c r="R530" s="15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</row>
    <row r="531">
      <c r="A531" s="233"/>
      <c r="B531" s="156"/>
      <c r="C531" s="156"/>
      <c r="D531" s="234"/>
      <c r="E531" s="234"/>
      <c r="F531" s="234"/>
      <c r="G531" s="234"/>
      <c r="H531" s="234"/>
      <c r="I531" s="234"/>
      <c r="J531" s="234"/>
      <c r="K531" s="234"/>
      <c r="L531" s="234"/>
      <c r="M531" s="234"/>
      <c r="N531" s="234"/>
      <c r="O531" s="234"/>
      <c r="P531" s="234"/>
      <c r="Q531" s="234"/>
      <c r="R531" s="15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</row>
    <row r="532">
      <c r="A532" s="233"/>
      <c r="B532" s="156"/>
      <c r="C532" s="156"/>
      <c r="D532" s="234"/>
      <c r="E532" s="234"/>
      <c r="F532" s="234"/>
      <c r="G532" s="234"/>
      <c r="H532" s="234"/>
      <c r="I532" s="234"/>
      <c r="J532" s="234"/>
      <c r="K532" s="234"/>
      <c r="L532" s="234"/>
      <c r="M532" s="234"/>
      <c r="N532" s="234"/>
      <c r="O532" s="234"/>
      <c r="P532" s="234"/>
      <c r="Q532" s="234"/>
      <c r="R532" s="15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</row>
    <row r="533">
      <c r="A533" s="233"/>
      <c r="B533" s="156"/>
      <c r="C533" s="156"/>
      <c r="D533" s="234"/>
      <c r="E533" s="234"/>
      <c r="F533" s="234"/>
      <c r="G533" s="234"/>
      <c r="H533" s="234"/>
      <c r="I533" s="234"/>
      <c r="J533" s="234"/>
      <c r="K533" s="234"/>
      <c r="L533" s="234"/>
      <c r="M533" s="234"/>
      <c r="N533" s="234"/>
      <c r="O533" s="234"/>
      <c r="P533" s="234"/>
      <c r="Q533" s="234"/>
      <c r="R533" s="15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</row>
    <row r="534">
      <c r="A534" s="233"/>
      <c r="B534" s="156"/>
      <c r="C534" s="156"/>
      <c r="D534" s="234"/>
      <c r="E534" s="234"/>
      <c r="F534" s="234"/>
      <c r="G534" s="234"/>
      <c r="H534" s="234"/>
      <c r="I534" s="234"/>
      <c r="J534" s="234"/>
      <c r="K534" s="234"/>
      <c r="L534" s="234"/>
      <c r="M534" s="234"/>
      <c r="N534" s="234"/>
      <c r="O534" s="234"/>
      <c r="P534" s="234"/>
      <c r="Q534" s="234"/>
      <c r="R534" s="15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</row>
    <row r="535">
      <c r="A535" s="233"/>
      <c r="B535" s="156"/>
      <c r="C535" s="156"/>
      <c r="D535" s="234"/>
      <c r="E535" s="234"/>
      <c r="F535" s="234"/>
      <c r="G535" s="234"/>
      <c r="H535" s="234"/>
      <c r="I535" s="234"/>
      <c r="J535" s="234"/>
      <c r="K535" s="234"/>
      <c r="L535" s="234"/>
      <c r="M535" s="234"/>
      <c r="N535" s="234"/>
      <c r="O535" s="234"/>
      <c r="P535" s="234"/>
      <c r="Q535" s="234"/>
      <c r="R535" s="15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</row>
    <row r="536">
      <c r="A536" s="233"/>
      <c r="B536" s="156"/>
      <c r="C536" s="156"/>
      <c r="D536" s="234"/>
      <c r="E536" s="234"/>
      <c r="F536" s="234"/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15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</row>
    <row r="537">
      <c r="A537" s="233"/>
      <c r="B537" s="156"/>
      <c r="C537" s="156"/>
      <c r="D537" s="234"/>
      <c r="E537" s="234"/>
      <c r="F537" s="234"/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15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</row>
    <row r="538">
      <c r="A538" s="233"/>
      <c r="B538" s="156"/>
      <c r="C538" s="156"/>
      <c r="D538" s="234"/>
      <c r="E538" s="234"/>
      <c r="F538" s="234"/>
      <c r="G538" s="234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15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</row>
    <row r="539">
      <c r="A539" s="233"/>
      <c r="B539" s="156"/>
      <c r="C539" s="156"/>
      <c r="D539" s="234"/>
      <c r="E539" s="234"/>
      <c r="F539" s="234"/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15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</row>
    <row r="540">
      <c r="A540" s="233"/>
      <c r="B540" s="156"/>
      <c r="C540" s="156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15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</row>
    <row r="541">
      <c r="A541" s="233"/>
      <c r="B541" s="156"/>
      <c r="C541" s="156"/>
      <c r="D541" s="234"/>
      <c r="E541" s="234"/>
      <c r="F541" s="234"/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15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</row>
    <row r="542">
      <c r="A542" s="233"/>
      <c r="B542" s="156"/>
      <c r="C542" s="156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/>
      <c r="O542" s="234"/>
      <c r="P542" s="234"/>
      <c r="Q542" s="234"/>
      <c r="R542" s="15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</row>
    <row r="543">
      <c r="A543" s="233"/>
      <c r="B543" s="156"/>
      <c r="C543" s="156"/>
      <c r="D543" s="234"/>
      <c r="E543" s="234"/>
      <c r="F543" s="234"/>
      <c r="G543" s="234"/>
      <c r="H543" s="234"/>
      <c r="I543" s="234"/>
      <c r="J543" s="234"/>
      <c r="K543" s="234"/>
      <c r="L543" s="234"/>
      <c r="M543" s="234"/>
      <c r="N543" s="234"/>
      <c r="O543" s="234"/>
      <c r="P543" s="234"/>
      <c r="Q543" s="234"/>
      <c r="R543" s="15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</row>
    <row r="544">
      <c r="A544" s="233"/>
      <c r="B544" s="156"/>
      <c r="C544" s="156"/>
      <c r="D544" s="234"/>
      <c r="E544" s="234"/>
      <c r="F544" s="234"/>
      <c r="G544" s="234"/>
      <c r="H544" s="234"/>
      <c r="I544" s="234"/>
      <c r="J544" s="234"/>
      <c r="K544" s="234"/>
      <c r="L544" s="234"/>
      <c r="M544" s="234"/>
      <c r="N544" s="234"/>
      <c r="O544" s="234"/>
      <c r="P544" s="234"/>
      <c r="Q544" s="234"/>
      <c r="R544" s="15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</row>
    <row r="545">
      <c r="A545" s="233"/>
      <c r="B545" s="156"/>
      <c r="C545" s="156"/>
      <c r="D545" s="234"/>
      <c r="E545" s="234"/>
      <c r="F545" s="234"/>
      <c r="G545" s="234"/>
      <c r="H545" s="234"/>
      <c r="I545" s="234"/>
      <c r="J545" s="234"/>
      <c r="K545" s="234"/>
      <c r="L545" s="234"/>
      <c r="M545" s="234"/>
      <c r="N545" s="234"/>
      <c r="O545" s="234"/>
      <c r="P545" s="234"/>
      <c r="Q545" s="234"/>
      <c r="R545" s="15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</row>
    <row r="546">
      <c r="A546" s="233"/>
      <c r="B546" s="156"/>
      <c r="C546" s="156"/>
      <c r="D546" s="234"/>
      <c r="E546" s="234"/>
      <c r="F546" s="234"/>
      <c r="G546" s="234"/>
      <c r="H546" s="234"/>
      <c r="I546" s="234"/>
      <c r="J546" s="234"/>
      <c r="K546" s="234"/>
      <c r="L546" s="234"/>
      <c r="M546" s="234"/>
      <c r="N546" s="234"/>
      <c r="O546" s="234"/>
      <c r="P546" s="234"/>
      <c r="Q546" s="234"/>
      <c r="R546" s="15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</row>
    <row r="547">
      <c r="A547" s="233"/>
      <c r="B547" s="156"/>
      <c r="C547" s="156"/>
      <c r="D547" s="234"/>
      <c r="E547" s="234"/>
      <c r="F547" s="234"/>
      <c r="G547" s="234"/>
      <c r="H547" s="234"/>
      <c r="I547" s="234"/>
      <c r="J547" s="234"/>
      <c r="K547" s="234"/>
      <c r="L547" s="234"/>
      <c r="M547" s="234"/>
      <c r="N547" s="234"/>
      <c r="O547" s="234"/>
      <c r="P547" s="234"/>
      <c r="Q547" s="234"/>
      <c r="R547" s="15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</row>
    <row r="548">
      <c r="A548" s="233"/>
      <c r="B548" s="156"/>
      <c r="C548" s="156"/>
      <c r="D548" s="234"/>
      <c r="E548" s="234"/>
      <c r="F548" s="234"/>
      <c r="G548" s="234"/>
      <c r="H548" s="234"/>
      <c r="I548" s="234"/>
      <c r="J548" s="234"/>
      <c r="K548" s="234"/>
      <c r="L548" s="234"/>
      <c r="M548" s="234"/>
      <c r="N548" s="234"/>
      <c r="O548" s="234"/>
      <c r="P548" s="234"/>
      <c r="Q548" s="234"/>
      <c r="R548" s="15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</row>
    <row r="549">
      <c r="A549" s="233"/>
      <c r="B549" s="156"/>
      <c r="C549" s="156"/>
      <c r="D549" s="234"/>
      <c r="E549" s="234"/>
      <c r="F549" s="234"/>
      <c r="G549" s="234"/>
      <c r="H549" s="234"/>
      <c r="I549" s="234"/>
      <c r="J549" s="234"/>
      <c r="K549" s="234"/>
      <c r="L549" s="234"/>
      <c r="M549" s="234"/>
      <c r="N549" s="234"/>
      <c r="O549" s="234"/>
      <c r="P549" s="234"/>
      <c r="Q549" s="234"/>
      <c r="R549" s="15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</row>
    <row r="550">
      <c r="A550" s="233"/>
      <c r="B550" s="156"/>
      <c r="C550" s="156"/>
      <c r="D550" s="234"/>
      <c r="E550" s="234"/>
      <c r="F550" s="234"/>
      <c r="G550" s="234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15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</row>
    <row r="551">
      <c r="A551" s="233"/>
      <c r="B551" s="156"/>
      <c r="C551" s="156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15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</row>
    <row r="552">
      <c r="A552" s="233"/>
      <c r="B552" s="156"/>
      <c r="C552" s="156"/>
      <c r="D552" s="234"/>
      <c r="E552" s="234"/>
      <c r="F552" s="234"/>
      <c r="G552" s="234"/>
      <c r="H552" s="234"/>
      <c r="I552" s="234"/>
      <c r="J552" s="234"/>
      <c r="K552" s="234"/>
      <c r="L552" s="234"/>
      <c r="M552" s="234"/>
      <c r="N552" s="234"/>
      <c r="O552" s="234"/>
      <c r="P552" s="234"/>
      <c r="Q552" s="234"/>
      <c r="R552" s="15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</row>
    <row r="553">
      <c r="A553" s="233"/>
      <c r="B553" s="156"/>
      <c r="C553" s="156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15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</row>
    <row r="554">
      <c r="A554" s="233"/>
      <c r="B554" s="156"/>
      <c r="C554" s="156"/>
      <c r="D554" s="234"/>
      <c r="E554" s="234"/>
      <c r="F554" s="234"/>
      <c r="G554" s="234"/>
      <c r="H554" s="234"/>
      <c r="I554" s="234"/>
      <c r="J554" s="234"/>
      <c r="K554" s="234"/>
      <c r="L554" s="234"/>
      <c r="M554" s="234"/>
      <c r="N554" s="234"/>
      <c r="O554" s="234"/>
      <c r="P554" s="234"/>
      <c r="Q554" s="234"/>
      <c r="R554" s="15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</row>
    <row r="555">
      <c r="A555" s="233"/>
      <c r="B555" s="156"/>
      <c r="C555" s="156"/>
      <c r="D555" s="234"/>
      <c r="E555" s="234"/>
      <c r="F555" s="234"/>
      <c r="G555" s="234"/>
      <c r="H555" s="234"/>
      <c r="I555" s="234"/>
      <c r="J555" s="234"/>
      <c r="K555" s="234"/>
      <c r="L555" s="234"/>
      <c r="M555" s="234"/>
      <c r="N555" s="234"/>
      <c r="O555" s="234"/>
      <c r="P555" s="234"/>
      <c r="Q555" s="234"/>
      <c r="R555" s="15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</row>
    <row r="556">
      <c r="A556" s="233"/>
      <c r="B556" s="156"/>
      <c r="C556" s="156"/>
      <c r="D556" s="234"/>
      <c r="E556" s="234"/>
      <c r="F556" s="234"/>
      <c r="G556" s="234"/>
      <c r="H556" s="234"/>
      <c r="I556" s="234"/>
      <c r="J556" s="234"/>
      <c r="K556" s="234"/>
      <c r="L556" s="234"/>
      <c r="M556" s="234"/>
      <c r="N556" s="234"/>
      <c r="O556" s="234"/>
      <c r="P556" s="234"/>
      <c r="Q556" s="234"/>
      <c r="R556" s="15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</row>
    <row r="557">
      <c r="A557" s="233"/>
      <c r="B557" s="156"/>
      <c r="C557" s="156"/>
      <c r="D557" s="234"/>
      <c r="E557" s="234"/>
      <c r="F557" s="234"/>
      <c r="G557" s="234"/>
      <c r="H557" s="234"/>
      <c r="I557" s="234"/>
      <c r="J557" s="234"/>
      <c r="K557" s="234"/>
      <c r="L557" s="234"/>
      <c r="M557" s="234"/>
      <c r="N557" s="234"/>
      <c r="O557" s="234"/>
      <c r="P557" s="234"/>
      <c r="Q557" s="234"/>
      <c r="R557" s="15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</row>
    <row r="558">
      <c r="A558" s="233"/>
      <c r="B558" s="156"/>
      <c r="C558" s="156"/>
      <c r="D558" s="234"/>
      <c r="E558" s="234"/>
      <c r="F558" s="234"/>
      <c r="G558" s="234"/>
      <c r="H558" s="234"/>
      <c r="I558" s="234"/>
      <c r="J558" s="234"/>
      <c r="K558" s="234"/>
      <c r="L558" s="234"/>
      <c r="M558" s="234"/>
      <c r="N558" s="234"/>
      <c r="O558" s="234"/>
      <c r="P558" s="234"/>
      <c r="Q558" s="234"/>
      <c r="R558" s="15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</row>
    <row r="559">
      <c r="A559" s="233"/>
      <c r="B559" s="156"/>
      <c r="C559" s="156"/>
      <c r="D559" s="234"/>
      <c r="E559" s="234"/>
      <c r="F559" s="234"/>
      <c r="G559" s="234"/>
      <c r="H559" s="234"/>
      <c r="I559" s="234"/>
      <c r="J559" s="234"/>
      <c r="K559" s="234"/>
      <c r="L559" s="234"/>
      <c r="M559" s="234"/>
      <c r="N559" s="234"/>
      <c r="O559" s="234"/>
      <c r="P559" s="234"/>
      <c r="Q559" s="234"/>
      <c r="R559" s="15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</row>
    <row r="560">
      <c r="A560" s="233"/>
      <c r="B560" s="156"/>
      <c r="C560" s="156"/>
      <c r="D560" s="234"/>
      <c r="E560" s="234"/>
      <c r="F560" s="234"/>
      <c r="G560" s="234"/>
      <c r="H560" s="234"/>
      <c r="I560" s="234"/>
      <c r="J560" s="234"/>
      <c r="K560" s="234"/>
      <c r="L560" s="234"/>
      <c r="M560" s="234"/>
      <c r="N560" s="234"/>
      <c r="O560" s="234"/>
      <c r="P560" s="234"/>
      <c r="Q560" s="234"/>
      <c r="R560" s="15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</row>
    <row r="561">
      <c r="A561" s="233"/>
      <c r="B561" s="156"/>
      <c r="C561" s="156"/>
      <c r="D561" s="234"/>
      <c r="E561" s="234"/>
      <c r="F561" s="234"/>
      <c r="G561" s="234"/>
      <c r="H561" s="234"/>
      <c r="I561" s="234"/>
      <c r="J561" s="234"/>
      <c r="K561" s="234"/>
      <c r="L561" s="234"/>
      <c r="M561" s="234"/>
      <c r="N561" s="234"/>
      <c r="O561" s="234"/>
      <c r="P561" s="234"/>
      <c r="Q561" s="234"/>
      <c r="R561" s="15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</row>
    <row r="562">
      <c r="A562" s="233"/>
      <c r="B562" s="156"/>
      <c r="C562" s="156"/>
      <c r="D562" s="234"/>
      <c r="E562" s="234"/>
      <c r="F562" s="234"/>
      <c r="G562" s="234"/>
      <c r="H562" s="234"/>
      <c r="I562" s="234"/>
      <c r="J562" s="234"/>
      <c r="K562" s="234"/>
      <c r="L562" s="234"/>
      <c r="M562" s="234"/>
      <c r="N562" s="234"/>
      <c r="O562" s="234"/>
      <c r="P562" s="234"/>
      <c r="Q562" s="234"/>
      <c r="R562" s="15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</row>
    <row r="563">
      <c r="A563" s="233"/>
      <c r="B563" s="156"/>
      <c r="C563" s="156"/>
      <c r="D563" s="234"/>
      <c r="E563" s="234"/>
      <c r="F563" s="234"/>
      <c r="G563" s="234"/>
      <c r="H563" s="234"/>
      <c r="I563" s="234"/>
      <c r="J563" s="234"/>
      <c r="K563" s="234"/>
      <c r="L563" s="234"/>
      <c r="M563" s="234"/>
      <c r="N563" s="234"/>
      <c r="O563" s="234"/>
      <c r="P563" s="234"/>
      <c r="Q563" s="234"/>
      <c r="R563" s="15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</row>
    <row r="564">
      <c r="A564" s="233"/>
      <c r="B564" s="156"/>
      <c r="C564" s="156"/>
      <c r="D564" s="234"/>
      <c r="E564" s="234"/>
      <c r="F564" s="234"/>
      <c r="G564" s="234"/>
      <c r="H564" s="234"/>
      <c r="I564" s="234"/>
      <c r="J564" s="234"/>
      <c r="K564" s="234"/>
      <c r="L564" s="234"/>
      <c r="M564" s="234"/>
      <c r="N564" s="234"/>
      <c r="O564" s="234"/>
      <c r="P564" s="234"/>
      <c r="Q564" s="234"/>
      <c r="R564" s="15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</row>
    <row r="565">
      <c r="A565" s="233"/>
      <c r="B565" s="156"/>
      <c r="C565" s="156"/>
      <c r="D565" s="234"/>
      <c r="E565" s="234"/>
      <c r="F565" s="234"/>
      <c r="G565" s="234"/>
      <c r="H565" s="234"/>
      <c r="I565" s="234"/>
      <c r="J565" s="234"/>
      <c r="K565" s="234"/>
      <c r="L565" s="234"/>
      <c r="M565" s="234"/>
      <c r="N565" s="234"/>
      <c r="O565" s="234"/>
      <c r="P565" s="234"/>
      <c r="Q565" s="234"/>
      <c r="R565" s="15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</row>
    <row r="566">
      <c r="A566" s="233"/>
      <c r="B566" s="156"/>
      <c r="C566" s="156"/>
      <c r="D566" s="234"/>
      <c r="E566" s="234"/>
      <c r="F566" s="234"/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15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</row>
    <row r="567">
      <c r="A567" s="233"/>
      <c r="B567" s="156"/>
      <c r="C567" s="156"/>
      <c r="D567" s="234"/>
      <c r="E567" s="234"/>
      <c r="F567" s="234"/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34"/>
      <c r="R567" s="15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</row>
    <row r="568">
      <c r="A568" s="233"/>
      <c r="B568" s="156"/>
      <c r="C568" s="156"/>
      <c r="D568" s="234"/>
      <c r="E568" s="234"/>
      <c r="F568" s="234"/>
      <c r="G568" s="234"/>
      <c r="H568" s="234"/>
      <c r="I568" s="234"/>
      <c r="J568" s="234"/>
      <c r="K568" s="234"/>
      <c r="L568" s="234"/>
      <c r="M568" s="234"/>
      <c r="N568" s="234"/>
      <c r="O568" s="234"/>
      <c r="P568" s="234"/>
      <c r="Q568" s="234"/>
      <c r="R568" s="15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</row>
    <row r="569">
      <c r="A569" s="233"/>
      <c r="B569" s="156"/>
      <c r="C569" s="156"/>
      <c r="D569" s="234"/>
      <c r="E569" s="234"/>
      <c r="F569" s="234"/>
      <c r="G569" s="234"/>
      <c r="H569" s="234"/>
      <c r="I569" s="234"/>
      <c r="J569" s="234"/>
      <c r="K569" s="234"/>
      <c r="L569" s="234"/>
      <c r="M569" s="234"/>
      <c r="N569" s="234"/>
      <c r="O569" s="234"/>
      <c r="P569" s="234"/>
      <c r="Q569" s="234"/>
      <c r="R569" s="15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</row>
    <row r="570">
      <c r="A570" s="233"/>
      <c r="B570" s="156"/>
      <c r="C570" s="156"/>
      <c r="D570" s="234"/>
      <c r="E570" s="234"/>
      <c r="F570" s="234"/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15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</row>
    <row r="571">
      <c r="A571" s="233"/>
      <c r="B571" s="156"/>
      <c r="C571" s="156"/>
      <c r="D571" s="234"/>
      <c r="E571" s="234"/>
      <c r="F571" s="234"/>
      <c r="G571" s="234"/>
      <c r="H571" s="234"/>
      <c r="I571" s="234"/>
      <c r="J571" s="234"/>
      <c r="K571" s="234"/>
      <c r="L571" s="234"/>
      <c r="M571" s="234"/>
      <c r="N571" s="234"/>
      <c r="O571" s="234"/>
      <c r="P571" s="234"/>
      <c r="Q571" s="234"/>
      <c r="R571" s="15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</row>
    <row r="572">
      <c r="A572" s="233"/>
      <c r="B572" s="156"/>
      <c r="C572" s="156"/>
      <c r="D572" s="234"/>
      <c r="E572" s="234"/>
      <c r="F572" s="234"/>
      <c r="G572" s="234"/>
      <c r="H572" s="234"/>
      <c r="I572" s="234"/>
      <c r="J572" s="234"/>
      <c r="K572" s="234"/>
      <c r="L572" s="234"/>
      <c r="M572" s="234"/>
      <c r="N572" s="234"/>
      <c r="O572" s="234"/>
      <c r="P572" s="234"/>
      <c r="Q572" s="234"/>
      <c r="R572" s="15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</row>
    <row r="573">
      <c r="A573" s="233"/>
      <c r="B573" s="156"/>
      <c r="C573" s="156"/>
      <c r="D573" s="234"/>
      <c r="E573" s="234"/>
      <c r="F573" s="234"/>
      <c r="G573" s="234"/>
      <c r="H573" s="234"/>
      <c r="I573" s="234"/>
      <c r="J573" s="234"/>
      <c r="K573" s="234"/>
      <c r="L573" s="234"/>
      <c r="M573" s="234"/>
      <c r="N573" s="234"/>
      <c r="O573" s="234"/>
      <c r="P573" s="234"/>
      <c r="Q573" s="234"/>
      <c r="R573" s="15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</row>
    <row r="574">
      <c r="A574" s="233"/>
      <c r="B574" s="156"/>
      <c r="C574" s="156"/>
      <c r="D574" s="234"/>
      <c r="E574" s="234"/>
      <c r="F574" s="234"/>
      <c r="G574" s="234"/>
      <c r="H574" s="234"/>
      <c r="I574" s="234"/>
      <c r="J574" s="234"/>
      <c r="K574" s="234"/>
      <c r="L574" s="234"/>
      <c r="M574" s="234"/>
      <c r="N574" s="234"/>
      <c r="O574" s="234"/>
      <c r="P574" s="234"/>
      <c r="Q574" s="234"/>
      <c r="R574" s="15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</row>
    <row r="575">
      <c r="A575" s="233"/>
      <c r="B575" s="156"/>
      <c r="C575" s="156"/>
      <c r="D575" s="234"/>
      <c r="E575" s="234"/>
      <c r="F575" s="234"/>
      <c r="G575" s="234"/>
      <c r="H575" s="234"/>
      <c r="I575" s="234"/>
      <c r="J575" s="234"/>
      <c r="K575" s="234"/>
      <c r="L575" s="234"/>
      <c r="M575" s="234"/>
      <c r="N575" s="234"/>
      <c r="O575" s="234"/>
      <c r="P575" s="234"/>
      <c r="Q575" s="234"/>
      <c r="R575" s="15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</row>
    <row r="576">
      <c r="A576" s="233"/>
      <c r="B576" s="156"/>
      <c r="C576" s="156"/>
      <c r="D576" s="234"/>
      <c r="E576" s="234"/>
      <c r="F576" s="234"/>
      <c r="G576" s="234"/>
      <c r="H576" s="234"/>
      <c r="I576" s="234"/>
      <c r="J576" s="234"/>
      <c r="K576" s="234"/>
      <c r="L576" s="234"/>
      <c r="M576" s="234"/>
      <c r="N576" s="234"/>
      <c r="O576" s="234"/>
      <c r="P576" s="234"/>
      <c r="Q576" s="234"/>
      <c r="R576" s="15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</row>
    <row r="577">
      <c r="A577" s="233"/>
      <c r="B577" s="156"/>
      <c r="C577" s="156"/>
      <c r="D577" s="234"/>
      <c r="E577" s="234"/>
      <c r="F577" s="234"/>
      <c r="G577" s="234"/>
      <c r="H577" s="234"/>
      <c r="I577" s="234"/>
      <c r="J577" s="234"/>
      <c r="K577" s="234"/>
      <c r="L577" s="234"/>
      <c r="M577" s="234"/>
      <c r="N577" s="234"/>
      <c r="O577" s="234"/>
      <c r="P577" s="234"/>
      <c r="Q577" s="234"/>
      <c r="R577" s="15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</row>
    <row r="578">
      <c r="A578" s="233"/>
      <c r="B578" s="156"/>
      <c r="C578" s="156"/>
      <c r="D578" s="234"/>
      <c r="E578" s="234"/>
      <c r="F578" s="234"/>
      <c r="G578" s="234"/>
      <c r="H578" s="234"/>
      <c r="I578" s="234"/>
      <c r="J578" s="234"/>
      <c r="K578" s="234"/>
      <c r="L578" s="234"/>
      <c r="M578" s="234"/>
      <c r="N578" s="234"/>
      <c r="O578" s="234"/>
      <c r="P578" s="234"/>
      <c r="Q578" s="234"/>
      <c r="R578" s="15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</row>
    <row r="579">
      <c r="A579" s="233"/>
      <c r="B579" s="156"/>
      <c r="C579" s="156"/>
      <c r="D579" s="234"/>
      <c r="E579" s="234"/>
      <c r="F579" s="234"/>
      <c r="G579" s="234"/>
      <c r="H579" s="234"/>
      <c r="I579" s="234"/>
      <c r="J579" s="234"/>
      <c r="K579" s="234"/>
      <c r="L579" s="234"/>
      <c r="M579" s="234"/>
      <c r="N579" s="234"/>
      <c r="O579" s="234"/>
      <c r="P579" s="234"/>
      <c r="Q579" s="234"/>
      <c r="R579" s="15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</row>
    <row r="580">
      <c r="A580" s="233"/>
      <c r="B580" s="156"/>
      <c r="C580" s="156"/>
      <c r="D580" s="234"/>
      <c r="E580" s="234"/>
      <c r="F580" s="234"/>
      <c r="G580" s="234"/>
      <c r="H580" s="234"/>
      <c r="I580" s="234"/>
      <c r="J580" s="234"/>
      <c r="K580" s="234"/>
      <c r="L580" s="234"/>
      <c r="M580" s="234"/>
      <c r="N580" s="234"/>
      <c r="O580" s="234"/>
      <c r="P580" s="234"/>
      <c r="Q580" s="234"/>
      <c r="R580" s="15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</row>
    <row r="581">
      <c r="A581" s="233"/>
      <c r="B581" s="156"/>
      <c r="C581" s="156"/>
      <c r="D581" s="234"/>
      <c r="E581" s="234"/>
      <c r="F581" s="234"/>
      <c r="G581" s="234"/>
      <c r="H581" s="234"/>
      <c r="I581" s="234"/>
      <c r="J581" s="234"/>
      <c r="K581" s="234"/>
      <c r="L581" s="234"/>
      <c r="M581" s="234"/>
      <c r="N581" s="234"/>
      <c r="O581" s="234"/>
      <c r="P581" s="234"/>
      <c r="Q581" s="234"/>
      <c r="R581" s="15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</row>
    <row r="582">
      <c r="A582" s="233"/>
      <c r="B582" s="156"/>
      <c r="C582" s="156"/>
      <c r="D582" s="234"/>
      <c r="E582" s="234"/>
      <c r="F582" s="234"/>
      <c r="G582" s="234"/>
      <c r="H582" s="234"/>
      <c r="I582" s="234"/>
      <c r="J582" s="234"/>
      <c r="K582" s="234"/>
      <c r="L582" s="234"/>
      <c r="M582" s="234"/>
      <c r="N582" s="234"/>
      <c r="O582" s="234"/>
      <c r="P582" s="234"/>
      <c r="Q582" s="234"/>
      <c r="R582" s="15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</row>
    <row r="583">
      <c r="A583" s="233"/>
      <c r="B583" s="156"/>
      <c r="C583" s="156"/>
      <c r="D583" s="234"/>
      <c r="E583" s="234"/>
      <c r="F583" s="234"/>
      <c r="G583" s="234"/>
      <c r="H583" s="234"/>
      <c r="I583" s="234"/>
      <c r="J583" s="234"/>
      <c r="K583" s="234"/>
      <c r="L583" s="234"/>
      <c r="M583" s="234"/>
      <c r="N583" s="234"/>
      <c r="O583" s="234"/>
      <c r="P583" s="234"/>
      <c r="Q583" s="234"/>
      <c r="R583" s="15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</row>
    <row r="584">
      <c r="A584" s="233"/>
      <c r="B584" s="156"/>
      <c r="C584" s="156"/>
      <c r="D584" s="234"/>
      <c r="E584" s="234"/>
      <c r="F584" s="234"/>
      <c r="G584" s="234"/>
      <c r="H584" s="234"/>
      <c r="I584" s="234"/>
      <c r="J584" s="234"/>
      <c r="K584" s="234"/>
      <c r="L584" s="234"/>
      <c r="M584" s="234"/>
      <c r="N584" s="234"/>
      <c r="O584" s="234"/>
      <c r="P584" s="234"/>
      <c r="Q584" s="234"/>
      <c r="R584" s="15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</row>
    <row r="585">
      <c r="A585" s="233"/>
      <c r="B585" s="156"/>
      <c r="C585" s="156"/>
      <c r="D585" s="234"/>
      <c r="E585" s="234"/>
      <c r="F585" s="234"/>
      <c r="G585" s="234"/>
      <c r="H585" s="234"/>
      <c r="I585" s="234"/>
      <c r="J585" s="234"/>
      <c r="K585" s="234"/>
      <c r="L585" s="234"/>
      <c r="M585" s="234"/>
      <c r="N585" s="234"/>
      <c r="O585" s="234"/>
      <c r="P585" s="234"/>
      <c r="Q585" s="234"/>
      <c r="R585" s="15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</row>
    <row r="586">
      <c r="A586" s="233"/>
      <c r="B586" s="156"/>
      <c r="C586" s="156"/>
      <c r="D586" s="234"/>
      <c r="E586" s="234"/>
      <c r="F586" s="234"/>
      <c r="G586" s="234"/>
      <c r="H586" s="234"/>
      <c r="I586" s="234"/>
      <c r="J586" s="234"/>
      <c r="K586" s="234"/>
      <c r="L586" s="234"/>
      <c r="M586" s="234"/>
      <c r="N586" s="234"/>
      <c r="O586" s="234"/>
      <c r="P586" s="234"/>
      <c r="Q586" s="234"/>
      <c r="R586" s="15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</row>
    <row r="587">
      <c r="A587" s="233"/>
      <c r="B587" s="156"/>
      <c r="C587" s="156"/>
      <c r="D587" s="234"/>
      <c r="E587" s="234"/>
      <c r="F587" s="234"/>
      <c r="G587" s="234"/>
      <c r="H587" s="234"/>
      <c r="I587" s="234"/>
      <c r="J587" s="234"/>
      <c r="K587" s="234"/>
      <c r="L587" s="234"/>
      <c r="M587" s="234"/>
      <c r="N587" s="234"/>
      <c r="O587" s="234"/>
      <c r="P587" s="234"/>
      <c r="Q587" s="234"/>
      <c r="R587" s="15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</row>
    <row r="588">
      <c r="A588" s="233"/>
      <c r="B588" s="156"/>
      <c r="C588" s="156"/>
      <c r="D588" s="234"/>
      <c r="E588" s="234"/>
      <c r="F588" s="234"/>
      <c r="G588" s="234"/>
      <c r="H588" s="234"/>
      <c r="I588" s="234"/>
      <c r="J588" s="234"/>
      <c r="K588" s="234"/>
      <c r="L588" s="234"/>
      <c r="M588" s="234"/>
      <c r="N588" s="234"/>
      <c r="O588" s="234"/>
      <c r="P588" s="234"/>
      <c r="Q588" s="234"/>
      <c r="R588" s="15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</row>
    <row r="589">
      <c r="A589" s="233"/>
      <c r="B589" s="156"/>
      <c r="C589" s="156"/>
      <c r="D589" s="234"/>
      <c r="E589" s="234"/>
      <c r="F589" s="234"/>
      <c r="G589" s="234"/>
      <c r="H589" s="234"/>
      <c r="I589" s="234"/>
      <c r="J589" s="234"/>
      <c r="K589" s="234"/>
      <c r="L589" s="234"/>
      <c r="M589" s="234"/>
      <c r="N589" s="234"/>
      <c r="O589" s="234"/>
      <c r="P589" s="234"/>
      <c r="Q589" s="234"/>
      <c r="R589" s="15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</row>
    <row r="590">
      <c r="A590" s="233"/>
      <c r="B590" s="156"/>
      <c r="C590" s="156"/>
      <c r="D590" s="234"/>
      <c r="E590" s="234"/>
      <c r="F590" s="234"/>
      <c r="G590" s="234"/>
      <c r="H590" s="234"/>
      <c r="I590" s="234"/>
      <c r="J590" s="234"/>
      <c r="K590" s="234"/>
      <c r="L590" s="234"/>
      <c r="M590" s="234"/>
      <c r="N590" s="234"/>
      <c r="O590" s="234"/>
      <c r="P590" s="234"/>
      <c r="Q590" s="234"/>
      <c r="R590" s="15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</row>
    <row r="591">
      <c r="A591" s="233"/>
      <c r="B591" s="156"/>
      <c r="C591" s="156"/>
      <c r="D591" s="234"/>
      <c r="E591" s="234"/>
      <c r="F591" s="234"/>
      <c r="G591" s="234"/>
      <c r="H591" s="234"/>
      <c r="I591" s="234"/>
      <c r="J591" s="234"/>
      <c r="K591" s="234"/>
      <c r="L591" s="234"/>
      <c r="M591" s="234"/>
      <c r="N591" s="234"/>
      <c r="O591" s="234"/>
      <c r="P591" s="234"/>
      <c r="Q591" s="234"/>
      <c r="R591" s="15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</row>
    <row r="592">
      <c r="A592" s="233"/>
      <c r="B592" s="156"/>
      <c r="C592" s="156"/>
      <c r="D592" s="234"/>
      <c r="E592" s="234"/>
      <c r="F592" s="234"/>
      <c r="G592" s="234"/>
      <c r="H592" s="234"/>
      <c r="I592" s="234"/>
      <c r="J592" s="234"/>
      <c r="K592" s="234"/>
      <c r="L592" s="234"/>
      <c r="M592" s="234"/>
      <c r="N592" s="234"/>
      <c r="O592" s="234"/>
      <c r="P592" s="234"/>
      <c r="Q592" s="234"/>
      <c r="R592" s="15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</row>
    <row r="593">
      <c r="A593" s="233"/>
      <c r="B593" s="156"/>
      <c r="C593" s="156"/>
      <c r="D593" s="234"/>
      <c r="E593" s="234"/>
      <c r="F593" s="234"/>
      <c r="G593" s="234"/>
      <c r="H593" s="234"/>
      <c r="I593" s="234"/>
      <c r="J593" s="234"/>
      <c r="K593" s="234"/>
      <c r="L593" s="234"/>
      <c r="M593" s="234"/>
      <c r="N593" s="234"/>
      <c r="O593" s="234"/>
      <c r="P593" s="234"/>
      <c r="Q593" s="234"/>
      <c r="R593" s="15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</row>
    <row r="594">
      <c r="A594" s="233"/>
      <c r="B594" s="156"/>
      <c r="C594" s="156"/>
      <c r="D594" s="234"/>
      <c r="E594" s="234"/>
      <c r="F594" s="234"/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  <c r="Q594" s="234"/>
      <c r="R594" s="15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</row>
    <row r="595">
      <c r="A595" s="233"/>
      <c r="B595" s="156"/>
      <c r="C595" s="156"/>
      <c r="D595" s="234"/>
      <c r="E595" s="234"/>
      <c r="F595" s="234"/>
      <c r="G595" s="234"/>
      <c r="H595" s="234"/>
      <c r="I595" s="234"/>
      <c r="J595" s="234"/>
      <c r="K595" s="234"/>
      <c r="L595" s="234"/>
      <c r="M595" s="234"/>
      <c r="N595" s="234"/>
      <c r="O595" s="234"/>
      <c r="P595" s="234"/>
      <c r="Q595" s="234"/>
      <c r="R595" s="15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</row>
    <row r="596">
      <c r="A596" s="233"/>
      <c r="B596" s="156"/>
      <c r="C596" s="156"/>
      <c r="D596" s="234"/>
      <c r="E596" s="234"/>
      <c r="F596" s="234"/>
      <c r="G596" s="234"/>
      <c r="H596" s="234"/>
      <c r="I596" s="234"/>
      <c r="J596" s="234"/>
      <c r="K596" s="234"/>
      <c r="L596" s="234"/>
      <c r="M596" s="234"/>
      <c r="N596" s="234"/>
      <c r="O596" s="234"/>
      <c r="P596" s="234"/>
      <c r="Q596" s="234"/>
      <c r="R596" s="15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</row>
    <row r="597">
      <c r="A597" s="233"/>
      <c r="B597" s="156"/>
      <c r="C597" s="156"/>
      <c r="D597" s="234"/>
      <c r="E597" s="234"/>
      <c r="F597" s="234"/>
      <c r="G597" s="234"/>
      <c r="H597" s="234"/>
      <c r="I597" s="234"/>
      <c r="J597" s="234"/>
      <c r="K597" s="234"/>
      <c r="L597" s="234"/>
      <c r="M597" s="234"/>
      <c r="N597" s="234"/>
      <c r="O597" s="234"/>
      <c r="P597" s="234"/>
      <c r="Q597" s="234"/>
      <c r="R597" s="15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</row>
    <row r="598">
      <c r="A598" s="233"/>
      <c r="B598" s="156"/>
      <c r="C598" s="156"/>
      <c r="D598" s="234"/>
      <c r="E598" s="234"/>
      <c r="F598" s="234"/>
      <c r="G598" s="234"/>
      <c r="H598" s="234"/>
      <c r="I598" s="234"/>
      <c r="J598" s="234"/>
      <c r="K598" s="234"/>
      <c r="L598" s="234"/>
      <c r="M598" s="234"/>
      <c r="N598" s="234"/>
      <c r="O598" s="234"/>
      <c r="P598" s="234"/>
      <c r="Q598" s="234"/>
      <c r="R598" s="15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</row>
    <row r="599">
      <c r="A599" s="233"/>
      <c r="B599" s="156"/>
      <c r="C599" s="156"/>
      <c r="D599" s="234"/>
      <c r="E599" s="234"/>
      <c r="F599" s="234"/>
      <c r="G599" s="234"/>
      <c r="H599" s="234"/>
      <c r="I599" s="234"/>
      <c r="J599" s="234"/>
      <c r="K599" s="234"/>
      <c r="L599" s="234"/>
      <c r="M599" s="234"/>
      <c r="N599" s="234"/>
      <c r="O599" s="234"/>
      <c r="P599" s="234"/>
      <c r="Q599" s="234"/>
      <c r="R599" s="15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</row>
    <row r="600">
      <c r="A600" s="233"/>
      <c r="B600" s="156"/>
      <c r="C600" s="156"/>
      <c r="D600" s="234"/>
      <c r="E600" s="234"/>
      <c r="F600" s="234"/>
      <c r="G600" s="234"/>
      <c r="H600" s="234"/>
      <c r="I600" s="234"/>
      <c r="J600" s="234"/>
      <c r="K600" s="234"/>
      <c r="L600" s="234"/>
      <c r="M600" s="234"/>
      <c r="N600" s="234"/>
      <c r="O600" s="234"/>
      <c r="P600" s="234"/>
      <c r="Q600" s="234"/>
      <c r="R600" s="15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</row>
    <row r="601">
      <c r="A601" s="233"/>
      <c r="B601" s="156"/>
      <c r="C601" s="156"/>
      <c r="D601" s="234"/>
      <c r="E601" s="234"/>
      <c r="F601" s="234"/>
      <c r="G601" s="234"/>
      <c r="H601" s="234"/>
      <c r="I601" s="234"/>
      <c r="J601" s="234"/>
      <c r="K601" s="234"/>
      <c r="L601" s="234"/>
      <c r="M601" s="234"/>
      <c r="N601" s="234"/>
      <c r="O601" s="234"/>
      <c r="P601" s="234"/>
      <c r="Q601" s="234"/>
      <c r="R601" s="15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</row>
    <row r="602">
      <c r="A602" s="233"/>
      <c r="B602" s="156"/>
      <c r="C602" s="156"/>
      <c r="D602" s="234"/>
      <c r="E602" s="234"/>
      <c r="F602" s="234"/>
      <c r="G602" s="234"/>
      <c r="H602" s="234"/>
      <c r="I602" s="234"/>
      <c r="J602" s="234"/>
      <c r="K602" s="234"/>
      <c r="L602" s="234"/>
      <c r="M602" s="234"/>
      <c r="N602" s="234"/>
      <c r="O602" s="234"/>
      <c r="P602" s="234"/>
      <c r="Q602" s="234"/>
      <c r="R602" s="15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</row>
    <row r="603">
      <c r="A603" s="233"/>
      <c r="B603" s="156"/>
      <c r="C603" s="156"/>
      <c r="D603" s="234"/>
      <c r="E603" s="234"/>
      <c r="F603" s="234"/>
      <c r="G603" s="234"/>
      <c r="H603" s="234"/>
      <c r="I603" s="234"/>
      <c r="J603" s="234"/>
      <c r="K603" s="234"/>
      <c r="L603" s="234"/>
      <c r="M603" s="234"/>
      <c r="N603" s="234"/>
      <c r="O603" s="234"/>
      <c r="P603" s="234"/>
      <c r="Q603" s="234"/>
      <c r="R603" s="15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</row>
    <row r="604">
      <c r="A604" s="233"/>
      <c r="B604" s="156"/>
      <c r="C604" s="156"/>
      <c r="D604" s="234"/>
      <c r="E604" s="234"/>
      <c r="F604" s="234"/>
      <c r="G604" s="234"/>
      <c r="H604" s="234"/>
      <c r="I604" s="234"/>
      <c r="J604" s="234"/>
      <c r="K604" s="234"/>
      <c r="L604" s="234"/>
      <c r="M604" s="234"/>
      <c r="N604" s="234"/>
      <c r="O604" s="234"/>
      <c r="P604" s="234"/>
      <c r="Q604" s="234"/>
      <c r="R604" s="15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</row>
    <row r="605">
      <c r="A605" s="233"/>
      <c r="B605" s="156"/>
      <c r="C605" s="156"/>
      <c r="D605" s="234"/>
      <c r="E605" s="234"/>
      <c r="F605" s="234"/>
      <c r="G605" s="234"/>
      <c r="H605" s="234"/>
      <c r="I605" s="234"/>
      <c r="J605" s="234"/>
      <c r="K605" s="234"/>
      <c r="L605" s="234"/>
      <c r="M605" s="234"/>
      <c r="N605" s="234"/>
      <c r="O605" s="234"/>
      <c r="P605" s="234"/>
      <c r="Q605" s="234"/>
      <c r="R605" s="15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</row>
    <row r="606">
      <c r="A606" s="233"/>
      <c r="B606" s="156"/>
      <c r="C606" s="156"/>
      <c r="D606" s="234"/>
      <c r="E606" s="234"/>
      <c r="F606" s="234"/>
      <c r="G606" s="234"/>
      <c r="H606" s="234"/>
      <c r="I606" s="234"/>
      <c r="J606" s="234"/>
      <c r="K606" s="234"/>
      <c r="L606" s="234"/>
      <c r="M606" s="234"/>
      <c r="N606" s="234"/>
      <c r="O606" s="234"/>
      <c r="P606" s="234"/>
      <c r="Q606" s="234"/>
      <c r="R606" s="15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</row>
    <row r="607">
      <c r="A607" s="233"/>
      <c r="B607" s="156"/>
      <c r="C607" s="156"/>
      <c r="D607" s="234"/>
      <c r="E607" s="234"/>
      <c r="F607" s="234"/>
      <c r="G607" s="234"/>
      <c r="H607" s="234"/>
      <c r="I607" s="234"/>
      <c r="J607" s="234"/>
      <c r="K607" s="234"/>
      <c r="L607" s="234"/>
      <c r="M607" s="234"/>
      <c r="N607" s="234"/>
      <c r="O607" s="234"/>
      <c r="P607" s="234"/>
      <c r="Q607" s="234"/>
      <c r="R607" s="15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</row>
    <row r="608">
      <c r="A608" s="233"/>
      <c r="B608" s="156"/>
      <c r="C608" s="156"/>
      <c r="D608" s="234"/>
      <c r="E608" s="234"/>
      <c r="F608" s="234"/>
      <c r="G608" s="234"/>
      <c r="H608" s="234"/>
      <c r="I608" s="234"/>
      <c r="J608" s="234"/>
      <c r="K608" s="234"/>
      <c r="L608" s="234"/>
      <c r="M608" s="234"/>
      <c r="N608" s="234"/>
      <c r="O608" s="234"/>
      <c r="P608" s="234"/>
      <c r="Q608" s="234"/>
      <c r="R608" s="15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</row>
    <row r="609">
      <c r="A609" s="233"/>
      <c r="B609" s="156"/>
      <c r="C609" s="156"/>
      <c r="D609" s="234"/>
      <c r="E609" s="234"/>
      <c r="F609" s="234"/>
      <c r="G609" s="234"/>
      <c r="H609" s="234"/>
      <c r="I609" s="234"/>
      <c r="J609" s="234"/>
      <c r="K609" s="234"/>
      <c r="L609" s="234"/>
      <c r="M609" s="234"/>
      <c r="N609" s="234"/>
      <c r="O609" s="234"/>
      <c r="P609" s="234"/>
      <c r="Q609" s="234"/>
      <c r="R609" s="15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</row>
    <row r="610">
      <c r="A610" s="233"/>
      <c r="B610" s="156"/>
      <c r="C610" s="156"/>
      <c r="D610" s="234"/>
      <c r="E610" s="234"/>
      <c r="F610" s="234"/>
      <c r="G610" s="234"/>
      <c r="H610" s="234"/>
      <c r="I610" s="234"/>
      <c r="J610" s="234"/>
      <c r="K610" s="234"/>
      <c r="L610" s="234"/>
      <c r="M610" s="234"/>
      <c r="N610" s="234"/>
      <c r="O610" s="234"/>
      <c r="P610" s="234"/>
      <c r="Q610" s="234"/>
      <c r="R610" s="15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</row>
    <row r="611">
      <c r="A611" s="233"/>
      <c r="B611" s="156"/>
      <c r="C611" s="156"/>
      <c r="D611" s="234"/>
      <c r="E611" s="234"/>
      <c r="F611" s="234"/>
      <c r="G611" s="234"/>
      <c r="H611" s="234"/>
      <c r="I611" s="234"/>
      <c r="J611" s="234"/>
      <c r="K611" s="234"/>
      <c r="L611" s="234"/>
      <c r="M611" s="234"/>
      <c r="N611" s="234"/>
      <c r="O611" s="234"/>
      <c r="P611" s="234"/>
      <c r="Q611" s="234"/>
      <c r="R611" s="15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</row>
    <row r="612">
      <c r="A612" s="233"/>
      <c r="B612" s="156"/>
      <c r="C612" s="156"/>
      <c r="D612" s="234"/>
      <c r="E612" s="234"/>
      <c r="F612" s="234"/>
      <c r="G612" s="234"/>
      <c r="H612" s="234"/>
      <c r="I612" s="234"/>
      <c r="J612" s="234"/>
      <c r="K612" s="234"/>
      <c r="L612" s="234"/>
      <c r="M612" s="234"/>
      <c r="N612" s="234"/>
      <c r="O612" s="234"/>
      <c r="P612" s="234"/>
      <c r="Q612" s="234"/>
      <c r="R612" s="15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</row>
    <row r="613">
      <c r="A613" s="233"/>
      <c r="B613" s="156"/>
      <c r="C613" s="156"/>
      <c r="D613" s="234"/>
      <c r="E613" s="234"/>
      <c r="F613" s="234"/>
      <c r="G613" s="234"/>
      <c r="H613" s="234"/>
      <c r="I613" s="234"/>
      <c r="J613" s="234"/>
      <c r="K613" s="234"/>
      <c r="L613" s="234"/>
      <c r="M613" s="234"/>
      <c r="N613" s="234"/>
      <c r="O613" s="234"/>
      <c r="P613" s="234"/>
      <c r="Q613" s="234"/>
      <c r="R613" s="15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</row>
    <row r="614">
      <c r="A614" s="233"/>
      <c r="B614" s="156"/>
      <c r="C614" s="156"/>
      <c r="D614" s="234"/>
      <c r="E614" s="234"/>
      <c r="F614" s="234"/>
      <c r="G614" s="234"/>
      <c r="H614" s="234"/>
      <c r="I614" s="234"/>
      <c r="J614" s="234"/>
      <c r="K614" s="234"/>
      <c r="L614" s="234"/>
      <c r="M614" s="234"/>
      <c r="N614" s="234"/>
      <c r="O614" s="234"/>
      <c r="P614" s="234"/>
      <c r="Q614" s="234"/>
      <c r="R614" s="15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</row>
    <row r="615">
      <c r="A615" s="233"/>
      <c r="B615" s="156"/>
      <c r="C615" s="156"/>
      <c r="D615" s="234"/>
      <c r="E615" s="234"/>
      <c r="F615" s="234"/>
      <c r="G615" s="234"/>
      <c r="H615" s="234"/>
      <c r="I615" s="234"/>
      <c r="J615" s="234"/>
      <c r="K615" s="234"/>
      <c r="L615" s="234"/>
      <c r="M615" s="234"/>
      <c r="N615" s="234"/>
      <c r="O615" s="234"/>
      <c r="P615" s="234"/>
      <c r="Q615" s="234"/>
      <c r="R615" s="15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</row>
    <row r="616">
      <c r="A616" s="233"/>
      <c r="B616" s="156"/>
      <c r="C616" s="156"/>
      <c r="D616" s="234"/>
      <c r="E616" s="234"/>
      <c r="F616" s="234"/>
      <c r="G616" s="234"/>
      <c r="H616" s="234"/>
      <c r="I616" s="234"/>
      <c r="J616" s="234"/>
      <c r="K616" s="234"/>
      <c r="L616" s="234"/>
      <c r="M616" s="234"/>
      <c r="N616" s="234"/>
      <c r="O616" s="234"/>
      <c r="P616" s="234"/>
      <c r="Q616" s="234"/>
      <c r="R616" s="15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</row>
    <row r="617">
      <c r="A617" s="233"/>
      <c r="B617" s="156"/>
      <c r="C617" s="156"/>
      <c r="D617" s="234"/>
      <c r="E617" s="234"/>
      <c r="F617" s="234"/>
      <c r="G617" s="234"/>
      <c r="H617" s="234"/>
      <c r="I617" s="234"/>
      <c r="J617" s="234"/>
      <c r="K617" s="234"/>
      <c r="L617" s="234"/>
      <c r="M617" s="234"/>
      <c r="N617" s="234"/>
      <c r="O617" s="234"/>
      <c r="P617" s="234"/>
      <c r="Q617" s="234"/>
      <c r="R617" s="15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</row>
    <row r="618">
      <c r="A618" s="233"/>
      <c r="B618" s="156"/>
      <c r="C618" s="156"/>
      <c r="D618" s="234"/>
      <c r="E618" s="234"/>
      <c r="F618" s="234"/>
      <c r="G618" s="234"/>
      <c r="H618" s="234"/>
      <c r="I618" s="234"/>
      <c r="J618" s="234"/>
      <c r="K618" s="234"/>
      <c r="L618" s="234"/>
      <c r="M618" s="234"/>
      <c r="N618" s="234"/>
      <c r="O618" s="234"/>
      <c r="P618" s="234"/>
      <c r="Q618" s="234"/>
      <c r="R618" s="15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</row>
    <row r="619">
      <c r="A619" s="233"/>
      <c r="B619" s="156"/>
      <c r="C619" s="156"/>
      <c r="D619" s="234"/>
      <c r="E619" s="234"/>
      <c r="F619" s="234"/>
      <c r="G619" s="234"/>
      <c r="H619" s="234"/>
      <c r="I619" s="234"/>
      <c r="J619" s="234"/>
      <c r="K619" s="234"/>
      <c r="L619" s="234"/>
      <c r="M619" s="234"/>
      <c r="N619" s="234"/>
      <c r="O619" s="234"/>
      <c r="P619" s="234"/>
      <c r="Q619" s="234"/>
      <c r="R619" s="15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</row>
    <row r="620">
      <c r="A620" s="233"/>
      <c r="B620" s="156"/>
      <c r="C620" s="156"/>
      <c r="D620" s="234"/>
      <c r="E620" s="234"/>
      <c r="F620" s="234"/>
      <c r="G620" s="234"/>
      <c r="H620" s="234"/>
      <c r="I620" s="234"/>
      <c r="J620" s="234"/>
      <c r="K620" s="234"/>
      <c r="L620" s="234"/>
      <c r="M620" s="234"/>
      <c r="N620" s="234"/>
      <c r="O620" s="234"/>
      <c r="P620" s="234"/>
      <c r="Q620" s="234"/>
      <c r="R620" s="15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</row>
    <row r="621">
      <c r="A621" s="233"/>
      <c r="B621" s="156"/>
      <c r="C621" s="156"/>
      <c r="D621" s="234"/>
      <c r="E621" s="234"/>
      <c r="F621" s="234"/>
      <c r="G621" s="234"/>
      <c r="H621" s="234"/>
      <c r="I621" s="234"/>
      <c r="J621" s="234"/>
      <c r="K621" s="234"/>
      <c r="L621" s="234"/>
      <c r="M621" s="234"/>
      <c r="N621" s="234"/>
      <c r="O621" s="234"/>
      <c r="P621" s="234"/>
      <c r="Q621" s="234"/>
      <c r="R621" s="15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</row>
    <row r="622">
      <c r="A622" s="233"/>
      <c r="B622" s="156"/>
      <c r="C622" s="156"/>
      <c r="D622" s="234"/>
      <c r="E622" s="234"/>
      <c r="F622" s="234"/>
      <c r="G622" s="234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15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</row>
    <row r="623">
      <c r="A623" s="233"/>
      <c r="B623" s="156"/>
      <c r="C623" s="156"/>
      <c r="D623" s="234"/>
      <c r="E623" s="234"/>
      <c r="F623" s="234"/>
      <c r="G623" s="234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15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</row>
    <row r="624">
      <c r="A624" s="233"/>
      <c r="B624" s="156"/>
      <c r="C624" s="156"/>
      <c r="D624" s="234"/>
      <c r="E624" s="234"/>
      <c r="F624" s="234"/>
      <c r="G624" s="234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15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</row>
    <row r="625">
      <c r="A625" s="233"/>
      <c r="B625" s="156"/>
      <c r="C625" s="156"/>
      <c r="D625" s="234"/>
      <c r="E625" s="234"/>
      <c r="F625" s="234"/>
      <c r="G625" s="234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15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</row>
    <row r="626">
      <c r="A626" s="233"/>
      <c r="B626" s="156"/>
      <c r="C626" s="156"/>
      <c r="D626" s="234"/>
      <c r="E626" s="234"/>
      <c r="F626" s="234"/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15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</row>
    <row r="627">
      <c r="A627" s="233"/>
      <c r="B627" s="156"/>
      <c r="C627" s="156"/>
      <c r="D627" s="234"/>
      <c r="E627" s="234"/>
      <c r="F627" s="234"/>
      <c r="G627" s="234"/>
      <c r="H627" s="234"/>
      <c r="I627" s="234"/>
      <c r="J627" s="234"/>
      <c r="K627" s="234"/>
      <c r="L627" s="234"/>
      <c r="M627" s="234"/>
      <c r="N627" s="234"/>
      <c r="O627" s="234"/>
      <c r="P627" s="234"/>
      <c r="Q627" s="234"/>
      <c r="R627" s="15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</row>
    <row r="628">
      <c r="A628" s="233"/>
      <c r="B628" s="156"/>
      <c r="C628" s="156"/>
      <c r="D628" s="234"/>
      <c r="E628" s="234"/>
      <c r="F628" s="234"/>
      <c r="G628" s="234"/>
      <c r="H628" s="234"/>
      <c r="I628" s="234"/>
      <c r="J628" s="234"/>
      <c r="K628" s="234"/>
      <c r="L628" s="234"/>
      <c r="M628" s="234"/>
      <c r="N628" s="234"/>
      <c r="O628" s="234"/>
      <c r="P628" s="234"/>
      <c r="Q628" s="234"/>
      <c r="R628" s="15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</row>
    <row r="629">
      <c r="A629" s="233"/>
      <c r="B629" s="156"/>
      <c r="C629" s="156"/>
      <c r="D629" s="234"/>
      <c r="E629" s="234"/>
      <c r="F629" s="234"/>
      <c r="G629" s="234"/>
      <c r="H629" s="234"/>
      <c r="I629" s="234"/>
      <c r="J629" s="234"/>
      <c r="K629" s="234"/>
      <c r="L629" s="234"/>
      <c r="M629" s="234"/>
      <c r="N629" s="234"/>
      <c r="O629" s="234"/>
      <c r="P629" s="234"/>
      <c r="Q629" s="234"/>
      <c r="R629" s="15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</row>
    <row r="630">
      <c r="A630" s="233"/>
      <c r="B630" s="156"/>
      <c r="C630" s="156"/>
      <c r="D630" s="234"/>
      <c r="E630" s="234"/>
      <c r="F630" s="234"/>
      <c r="G630" s="234"/>
      <c r="H630" s="234"/>
      <c r="I630" s="234"/>
      <c r="J630" s="234"/>
      <c r="K630" s="234"/>
      <c r="L630" s="234"/>
      <c r="M630" s="234"/>
      <c r="N630" s="234"/>
      <c r="O630" s="234"/>
      <c r="P630" s="234"/>
      <c r="Q630" s="234"/>
      <c r="R630" s="15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</row>
    <row r="631">
      <c r="A631" s="233"/>
      <c r="B631" s="156"/>
      <c r="C631" s="156"/>
      <c r="D631" s="234"/>
      <c r="E631" s="234"/>
      <c r="F631" s="234"/>
      <c r="G631" s="234"/>
      <c r="H631" s="234"/>
      <c r="I631" s="234"/>
      <c r="J631" s="234"/>
      <c r="K631" s="234"/>
      <c r="L631" s="234"/>
      <c r="M631" s="234"/>
      <c r="N631" s="234"/>
      <c r="O631" s="234"/>
      <c r="P631" s="234"/>
      <c r="Q631" s="234"/>
      <c r="R631" s="15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</row>
    <row r="632">
      <c r="A632" s="233"/>
      <c r="B632" s="156"/>
      <c r="C632" s="156"/>
      <c r="D632" s="234"/>
      <c r="E632" s="234"/>
      <c r="F632" s="234"/>
      <c r="G632" s="234"/>
      <c r="H632" s="234"/>
      <c r="I632" s="234"/>
      <c r="J632" s="234"/>
      <c r="K632" s="234"/>
      <c r="L632" s="234"/>
      <c r="M632" s="234"/>
      <c r="N632" s="234"/>
      <c r="O632" s="234"/>
      <c r="P632" s="234"/>
      <c r="Q632" s="234"/>
      <c r="R632" s="15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</row>
    <row r="633">
      <c r="A633" s="233"/>
      <c r="B633" s="156"/>
      <c r="C633" s="156"/>
      <c r="D633" s="234"/>
      <c r="E633" s="234"/>
      <c r="F633" s="234"/>
      <c r="G633" s="234"/>
      <c r="H633" s="234"/>
      <c r="I633" s="234"/>
      <c r="J633" s="234"/>
      <c r="K633" s="234"/>
      <c r="L633" s="234"/>
      <c r="M633" s="234"/>
      <c r="N633" s="234"/>
      <c r="O633" s="234"/>
      <c r="P633" s="234"/>
      <c r="Q633" s="234"/>
      <c r="R633" s="15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</row>
    <row r="634">
      <c r="A634" s="233"/>
      <c r="B634" s="156"/>
      <c r="C634" s="156"/>
      <c r="D634" s="234"/>
      <c r="E634" s="234"/>
      <c r="F634" s="234"/>
      <c r="G634" s="234"/>
      <c r="H634" s="234"/>
      <c r="I634" s="234"/>
      <c r="J634" s="234"/>
      <c r="K634" s="234"/>
      <c r="L634" s="234"/>
      <c r="M634" s="234"/>
      <c r="N634" s="234"/>
      <c r="O634" s="234"/>
      <c r="P634" s="234"/>
      <c r="Q634" s="234"/>
      <c r="R634" s="15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</row>
    <row r="635">
      <c r="A635" s="233"/>
      <c r="B635" s="156"/>
      <c r="C635" s="156"/>
      <c r="D635" s="234"/>
      <c r="E635" s="234"/>
      <c r="F635" s="234"/>
      <c r="G635" s="234"/>
      <c r="H635" s="234"/>
      <c r="I635" s="234"/>
      <c r="J635" s="234"/>
      <c r="K635" s="234"/>
      <c r="L635" s="234"/>
      <c r="M635" s="234"/>
      <c r="N635" s="234"/>
      <c r="O635" s="234"/>
      <c r="P635" s="234"/>
      <c r="Q635" s="234"/>
      <c r="R635" s="15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</row>
    <row r="636">
      <c r="A636" s="233"/>
      <c r="B636" s="156"/>
      <c r="C636" s="156"/>
      <c r="D636" s="234"/>
      <c r="E636" s="234"/>
      <c r="F636" s="234"/>
      <c r="G636" s="234"/>
      <c r="H636" s="234"/>
      <c r="I636" s="234"/>
      <c r="J636" s="234"/>
      <c r="K636" s="234"/>
      <c r="L636" s="234"/>
      <c r="M636" s="234"/>
      <c r="N636" s="234"/>
      <c r="O636" s="234"/>
      <c r="P636" s="234"/>
      <c r="Q636" s="234"/>
      <c r="R636" s="15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</row>
    <row r="637">
      <c r="A637" s="233"/>
      <c r="B637" s="156"/>
      <c r="C637" s="156"/>
      <c r="D637" s="234"/>
      <c r="E637" s="234"/>
      <c r="F637" s="234"/>
      <c r="G637" s="234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15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</row>
    <row r="638">
      <c r="A638" s="233"/>
      <c r="B638" s="156"/>
      <c r="C638" s="156"/>
      <c r="D638" s="234"/>
      <c r="E638" s="234"/>
      <c r="F638" s="234"/>
      <c r="G638" s="234"/>
      <c r="H638" s="234"/>
      <c r="I638" s="234"/>
      <c r="J638" s="234"/>
      <c r="K638" s="234"/>
      <c r="L638" s="234"/>
      <c r="M638" s="234"/>
      <c r="N638" s="234"/>
      <c r="O638" s="234"/>
      <c r="P638" s="234"/>
      <c r="Q638" s="234"/>
      <c r="R638" s="15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</row>
    <row r="639">
      <c r="A639" s="233"/>
      <c r="B639" s="156"/>
      <c r="C639" s="156"/>
      <c r="D639" s="234"/>
      <c r="E639" s="234"/>
      <c r="F639" s="234"/>
      <c r="G639" s="234"/>
      <c r="H639" s="234"/>
      <c r="I639" s="234"/>
      <c r="J639" s="234"/>
      <c r="K639" s="234"/>
      <c r="L639" s="234"/>
      <c r="M639" s="234"/>
      <c r="N639" s="234"/>
      <c r="O639" s="234"/>
      <c r="P639" s="234"/>
      <c r="Q639" s="234"/>
      <c r="R639" s="15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</row>
    <row r="640">
      <c r="A640" s="233"/>
      <c r="B640" s="156"/>
      <c r="C640" s="156"/>
      <c r="D640" s="234"/>
      <c r="E640" s="234"/>
      <c r="F640" s="234"/>
      <c r="G640" s="234"/>
      <c r="H640" s="234"/>
      <c r="I640" s="234"/>
      <c r="J640" s="234"/>
      <c r="K640" s="234"/>
      <c r="L640" s="234"/>
      <c r="M640" s="234"/>
      <c r="N640" s="234"/>
      <c r="O640" s="234"/>
      <c r="P640" s="234"/>
      <c r="Q640" s="234"/>
      <c r="R640" s="15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</row>
    <row r="641">
      <c r="A641" s="233"/>
      <c r="B641" s="156"/>
      <c r="C641" s="156"/>
      <c r="D641" s="234"/>
      <c r="E641" s="234"/>
      <c r="F641" s="234"/>
      <c r="G641" s="234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15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</row>
    <row r="642">
      <c r="A642" s="233"/>
      <c r="B642" s="156"/>
      <c r="C642" s="156"/>
      <c r="D642" s="234"/>
      <c r="E642" s="234"/>
      <c r="F642" s="234"/>
      <c r="G642" s="234"/>
      <c r="H642" s="234"/>
      <c r="I642" s="234"/>
      <c r="J642" s="234"/>
      <c r="K642" s="234"/>
      <c r="L642" s="234"/>
      <c r="M642" s="234"/>
      <c r="N642" s="234"/>
      <c r="O642" s="234"/>
      <c r="P642" s="234"/>
      <c r="Q642" s="234"/>
      <c r="R642" s="15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</row>
    <row r="643">
      <c r="A643" s="233"/>
      <c r="B643" s="156"/>
      <c r="C643" s="156"/>
      <c r="D643" s="234"/>
      <c r="E643" s="234"/>
      <c r="F643" s="234"/>
      <c r="G643" s="234"/>
      <c r="H643" s="234"/>
      <c r="I643" s="234"/>
      <c r="J643" s="234"/>
      <c r="K643" s="234"/>
      <c r="L643" s="234"/>
      <c r="M643" s="234"/>
      <c r="N643" s="234"/>
      <c r="O643" s="234"/>
      <c r="P643" s="234"/>
      <c r="Q643" s="234"/>
      <c r="R643" s="15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</row>
    <row r="644">
      <c r="A644" s="233"/>
      <c r="B644" s="156"/>
      <c r="C644" s="156"/>
      <c r="D644" s="234"/>
      <c r="E644" s="234"/>
      <c r="F644" s="234"/>
      <c r="G644" s="234"/>
      <c r="H644" s="234"/>
      <c r="I644" s="234"/>
      <c r="J644" s="234"/>
      <c r="K644" s="234"/>
      <c r="L644" s="234"/>
      <c r="M644" s="234"/>
      <c r="N644" s="234"/>
      <c r="O644" s="234"/>
      <c r="P644" s="234"/>
      <c r="Q644" s="234"/>
      <c r="R644" s="15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</row>
    <row r="645">
      <c r="A645" s="233"/>
      <c r="B645" s="156"/>
      <c r="C645" s="156"/>
      <c r="D645" s="234"/>
      <c r="E645" s="234"/>
      <c r="F645" s="234"/>
      <c r="G645" s="234"/>
      <c r="H645" s="234"/>
      <c r="I645" s="234"/>
      <c r="J645" s="234"/>
      <c r="K645" s="234"/>
      <c r="L645" s="234"/>
      <c r="M645" s="234"/>
      <c r="N645" s="234"/>
      <c r="O645" s="234"/>
      <c r="P645" s="234"/>
      <c r="Q645" s="234"/>
      <c r="R645" s="15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</row>
    <row r="646">
      <c r="A646" s="233"/>
      <c r="B646" s="156"/>
      <c r="C646" s="156"/>
      <c r="D646" s="234"/>
      <c r="E646" s="234"/>
      <c r="F646" s="234"/>
      <c r="G646" s="234"/>
      <c r="H646" s="234"/>
      <c r="I646" s="234"/>
      <c r="J646" s="234"/>
      <c r="K646" s="234"/>
      <c r="L646" s="234"/>
      <c r="M646" s="234"/>
      <c r="N646" s="234"/>
      <c r="O646" s="234"/>
      <c r="P646" s="234"/>
      <c r="Q646" s="234"/>
      <c r="R646" s="15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</row>
    <row r="647">
      <c r="A647" s="233"/>
      <c r="B647" s="156"/>
      <c r="C647" s="156"/>
      <c r="D647" s="234"/>
      <c r="E647" s="234"/>
      <c r="F647" s="234"/>
      <c r="G647" s="234"/>
      <c r="H647" s="234"/>
      <c r="I647" s="234"/>
      <c r="J647" s="234"/>
      <c r="K647" s="234"/>
      <c r="L647" s="234"/>
      <c r="M647" s="234"/>
      <c r="N647" s="234"/>
      <c r="O647" s="234"/>
      <c r="P647" s="234"/>
      <c r="Q647" s="234"/>
      <c r="R647" s="15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</row>
    <row r="648">
      <c r="A648" s="233"/>
      <c r="B648" s="156"/>
      <c r="C648" s="156"/>
      <c r="D648" s="234"/>
      <c r="E648" s="234"/>
      <c r="F648" s="234"/>
      <c r="G648" s="234"/>
      <c r="H648" s="234"/>
      <c r="I648" s="234"/>
      <c r="J648" s="234"/>
      <c r="K648" s="234"/>
      <c r="L648" s="234"/>
      <c r="M648" s="234"/>
      <c r="N648" s="234"/>
      <c r="O648" s="234"/>
      <c r="P648" s="234"/>
      <c r="Q648" s="234"/>
      <c r="R648" s="15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</row>
    <row r="649">
      <c r="A649" s="233"/>
      <c r="B649" s="156"/>
      <c r="C649" s="156"/>
      <c r="D649" s="234"/>
      <c r="E649" s="234"/>
      <c r="F649" s="234"/>
      <c r="G649" s="234"/>
      <c r="H649" s="234"/>
      <c r="I649" s="234"/>
      <c r="J649" s="234"/>
      <c r="K649" s="234"/>
      <c r="L649" s="234"/>
      <c r="M649" s="234"/>
      <c r="N649" s="234"/>
      <c r="O649" s="234"/>
      <c r="P649" s="234"/>
      <c r="Q649" s="234"/>
      <c r="R649" s="15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</row>
    <row r="650">
      <c r="A650" s="233"/>
      <c r="B650" s="156"/>
      <c r="C650" s="156"/>
      <c r="D650" s="234"/>
      <c r="E650" s="234"/>
      <c r="F650" s="234"/>
      <c r="G650" s="234"/>
      <c r="H650" s="234"/>
      <c r="I650" s="234"/>
      <c r="J650" s="234"/>
      <c r="K650" s="234"/>
      <c r="L650" s="234"/>
      <c r="M650" s="234"/>
      <c r="N650" s="234"/>
      <c r="O650" s="234"/>
      <c r="P650" s="234"/>
      <c r="Q650" s="234"/>
      <c r="R650" s="15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</row>
    <row r="651">
      <c r="A651" s="233"/>
      <c r="B651" s="156"/>
      <c r="C651" s="156"/>
      <c r="D651" s="234"/>
      <c r="E651" s="234"/>
      <c r="F651" s="234"/>
      <c r="G651" s="234"/>
      <c r="H651" s="234"/>
      <c r="I651" s="234"/>
      <c r="J651" s="234"/>
      <c r="K651" s="234"/>
      <c r="L651" s="234"/>
      <c r="M651" s="234"/>
      <c r="N651" s="234"/>
      <c r="O651" s="234"/>
      <c r="P651" s="234"/>
      <c r="Q651" s="234"/>
      <c r="R651" s="15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</row>
    <row r="652">
      <c r="A652" s="233"/>
      <c r="B652" s="156"/>
      <c r="C652" s="156"/>
      <c r="D652" s="234"/>
      <c r="E652" s="234"/>
      <c r="F652" s="234"/>
      <c r="G652" s="234"/>
      <c r="H652" s="234"/>
      <c r="I652" s="234"/>
      <c r="J652" s="234"/>
      <c r="K652" s="234"/>
      <c r="L652" s="234"/>
      <c r="M652" s="234"/>
      <c r="N652" s="234"/>
      <c r="O652" s="234"/>
      <c r="P652" s="234"/>
      <c r="Q652" s="234"/>
      <c r="R652" s="15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</row>
    <row r="653">
      <c r="A653" s="233"/>
      <c r="B653" s="156"/>
      <c r="C653" s="156"/>
      <c r="D653" s="234"/>
      <c r="E653" s="234"/>
      <c r="F653" s="234"/>
      <c r="G653" s="234"/>
      <c r="H653" s="234"/>
      <c r="I653" s="234"/>
      <c r="J653" s="234"/>
      <c r="K653" s="234"/>
      <c r="L653" s="234"/>
      <c r="M653" s="234"/>
      <c r="N653" s="234"/>
      <c r="O653" s="234"/>
      <c r="P653" s="234"/>
      <c r="Q653" s="234"/>
      <c r="R653" s="15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</row>
    <row r="654">
      <c r="A654" s="233"/>
      <c r="B654" s="156"/>
      <c r="C654" s="156"/>
      <c r="D654" s="234"/>
      <c r="E654" s="234"/>
      <c r="F654" s="234"/>
      <c r="G654" s="234"/>
      <c r="H654" s="234"/>
      <c r="I654" s="234"/>
      <c r="J654" s="234"/>
      <c r="K654" s="234"/>
      <c r="L654" s="234"/>
      <c r="M654" s="234"/>
      <c r="N654" s="234"/>
      <c r="O654" s="234"/>
      <c r="P654" s="234"/>
      <c r="Q654" s="234"/>
      <c r="R654" s="15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</row>
    <row r="655">
      <c r="A655" s="233"/>
      <c r="B655" s="156"/>
      <c r="C655" s="156"/>
      <c r="D655" s="234"/>
      <c r="E655" s="234"/>
      <c r="F655" s="234"/>
      <c r="G655" s="234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15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</row>
    <row r="656">
      <c r="A656" s="233"/>
      <c r="B656" s="156"/>
      <c r="C656" s="156"/>
      <c r="D656" s="234"/>
      <c r="E656" s="234"/>
      <c r="F656" s="234"/>
      <c r="G656" s="234"/>
      <c r="H656" s="234"/>
      <c r="I656" s="234"/>
      <c r="J656" s="234"/>
      <c r="K656" s="234"/>
      <c r="L656" s="234"/>
      <c r="M656" s="234"/>
      <c r="N656" s="234"/>
      <c r="O656" s="234"/>
      <c r="P656" s="234"/>
      <c r="Q656" s="234"/>
      <c r="R656" s="15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</row>
    <row r="657">
      <c r="A657" s="233"/>
      <c r="B657" s="156"/>
      <c r="C657" s="156"/>
      <c r="D657" s="234"/>
      <c r="E657" s="234"/>
      <c r="F657" s="234"/>
      <c r="G657" s="234"/>
      <c r="H657" s="234"/>
      <c r="I657" s="234"/>
      <c r="J657" s="234"/>
      <c r="K657" s="234"/>
      <c r="L657" s="234"/>
      <c r="M657" s="234"/>
      <c r="N657" s="234"/>
      <c r="O657" s="234"/>
      <c r="P657" s="234"/>
      <c r="Q657" s="234"/>
      <c r="R657" s="15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</row>
    <row r="658">
      <c r="A658" s="233"/>
      <c r="B658" s="156"/>
      <c r="C658" s="156"/>
      <c r="D658" s="234"/>
      <c r="E658" s="234"/>
      <c r="F658" s="234"/>
      <c r="G658" s="234"/>
      <c r="H658" s="234"/>
      <c r="I658" s="234"/>
      <c r="J658" s="234"/>
      <c r="K658" s="234"/>
      <c r="L658" s="234"/>
      <c r="M658" s="234"/>
      <c r="N658" s="234"/>
      <c r="O658" s="234"/>
      <c r="P658" s="234"/>
      <c r="Q658" s="234"/>
      <c r="R658" s="15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</row>
    <row r="659">
      <c r="A659" s="233"/>
      <c r="B659" s="156"/>
      <c r="C659" s="156"/>
      <c r="D659" s="234"/>
      <c r="E659" s="234"/>
      <c r="F659" s="234"/>
      <c r="G659" s="234"/>
      <c r="H659" s="234"/>
      <c r="I659" s="234"/>
      <c r="J659" s="234"/>
      <c r="K659" s="234"/>
      <c r="L659" s="234"/>
      <c r="M659" s="234"/>
      <c r="N659" s="234"/>
      <c r="O659" s="234"/>
      <c r="P659" s="234"/>
      <c r="Q659" s="234"/>
      <c r="R659" s="15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</row>
    <row r="660">
      <c r="A660" s="233"/>
      <c r="B660" s="156"/>
      <c r="C660" s="156"/>
      <c r="D660" s="234"/>
      <c r="E660" s="234"/>
      <c r="F660" s="234"/>
      <c r="G660" s="234"/>
      <c r="H660" s="234"/>
      <c r="I660" s="234"/>
      <c r="J660" s="234"/>
      <c r="K660" s="234"/>
      <c r="L660" s="234"/>
      <c r="M660" s="234"/>
      <c r="N660" s="234"/>
      <c r="O660" s="234"/>
      <c r="P660" s="234"/>
      <c r="Q660" s="234"/>
      <c r="R660" s="15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</row>
    <row r="661">
      <c r="A661" s="233"/>
      <c r="B661" s="156"/>
      <c r="C661" s="156"/>
      <c r="D661" s="234"/>
      <c r="E661" s="234"/>
      <c r="F661" s="234"/>
      <c r="G661" s="234"/>
      <c r="H661" s="234"/>
      <c r="I661" s="234"/>
      <c r="J661" s="234"/>
      <c r="K661" s="234"/>
      <c r="L661" s="234"/>
      <c r="M661" s="234"/>
      <c r="N661" s="234"/>
      <c r="O661" s="234"/>
      <c r="P661" s="234"/>
      <c r="Q661" s="234"/>
      <c r="R661" s="15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</row>
    <row r="662">
      <c r="A662" s="233"/>
      <c r="B662" s="156"/>
      <c r="C662" s="156"/>
      <c r="D662" s="234"/>
      <c r="E662" s="234"/>
      <c r="F662" s="234"/>
      <c r="G662" s="234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15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</row>
    <row r="663">
      <c r="A663" s="233"/>
      <c r="B663" s="156"/>
      <c r="C663" s="156"/>
      <c r="D663" s="234"/>
      <c r="E663" s="234"/>
      <c r="F663" s="234"/>
      <c r="G663" s="234"/>
      <c r="H663" s="234"/>
      <c r="I663" s="234"/>
      <c r="J663" s="234"/>
      <c r="K663" s="234"/>
      <c r="L663" s="234"/>
      <c r="M663" s="234"/>
      <c r="N663" s="234"/>
      <c r="O663" s="234"/>
      <c r="P663" s="234"/>
      <c r="Q663" s="234"/>
      <c r="R663" s="15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</row>
    <row r="664">
      <c r="A664" s="233"/>
      <c r="B664" s="156"/>
      <c r="C664" s="156"/>
      <c r="D664" s="234"/>
      <c r="E664" s="234"/>
      <c r="F664" s="234"/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15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</row>
    <row r="665">
      <c r="A665" s="233"/>
      <c r="B665" s="156"/>
      <c r="C665" s="156"/>
      <c r="D665" s="234"/>
      <c r="E665" s="234"/>
      <c r="F665" s="234"/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15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</row>
    <row r="666">
      <c r="A666" s="233"/>
      <c r="B666" s="156"/>
      <c r="C666" s="156"/>
      <c r="D666" s="234"/>
      <c r="E666" s="234"/>
      <c r="F666" s="234"/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15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</row>
    <row r="667">
      <c r="A667" s="233"/>
      <c r="B667" s="156"/>
      <c r="C667" s="156"/>
      <c r="D667" s="234"/>
      <c r="E667" s="234"/>
      <c r="F667" s="234"/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15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</row>
    <row r="668">
      <c r="A668" s="233"/>
      <c r="B668" s="156"/>
      <c r="C668" s="156"/>
      <c r="D668" s="234"/>
      <c r="E668" s="234"/>
      <c r="F668" s="234"/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15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</row>
    <row r="669">
      <c r="A669" s="233"/>
      <c r="B669" s="156"/>
      <c r="C669" s="156"/>
      <c r="D669" s="234"/>
      <c r="E669" s="234"/>
      <c r="F669" s="234"/>
      <c r="G669" s="234"/>
      <c r="H669" s="234"/>
      <c r="I669" s="234"/>
      <c r="J669" s="234"/>
      <c r="K669" s="234"/>
      <c r="L669" s="234"/>
      <c r="M669" s="234"/>
      <c r="N669" s="234"/>
      <c r="O669" s="234"/>
      <c r="P669" s="234"/>
      <c r="Q669" s="234"/>
      <c r="R669" s="15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</row>
    <row r="670">
      <c r="A670" s="233"/>
      <c r="B670" s="156"/>
      <c r="C670" s="156"/>
      <c r="D670" s="234"/>
      <c r="E670" s="234"/>
      <c r="F670" s="234"/>
      <c r="G670" s="234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15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</row>
    <row r="671">
      <c r="A671" s="233"/>
      <c r="B671" s="156"/>
      <c r="C671" s="156"/>
      <c r="D671" s="234"/>
      <c r="E671" s="234"/>
      <c r="F671" s="234"/>
      <c r="G671" s="234"/>
      <c r="H671" s="234"/>
      <c r="I671" s="234"/>
      <c r="J671" s="234"/>
      <c r="K671" s="234"/>
      <c r="L671" s="234"/>
      <c r="M671" s="234"/>
      <c r="N671" s="234"/>
      <c r="O671" s="234"/>
      <c r="P671" s="234"/>
      <c r="Q671" s="234"/>
      <c r="R671" s="15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</row>
    <row r="672">
      <c r="A672" s="233"/>
      <c r="B672" s="156"/>
      <c r="C672" s="156"/>
      <c r="D672" s="234"/>
      <c r="E672" s="234"/>
      <c r="F672" s="234"/>
      <c r="G672" s="234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15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</row>
    <row r="673">
      <c r="A673" s="233"/>
      <c r="B673" s="156"/>
      <c r="C673" s="156"/>
      <c r="D673" s="234"/>
      <c r="E673" s="234"/>
      <c r="F673" s="234"/>
      <c r="G673" s="234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15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</row>
    <row r="674">
      <c r="A674" s="233"/>
      <c r="B674" s="156"/>
      <c r="C674" s="156"/>
      <c r="D674" s="234"/>
      <c r="E674" s="234"/>
      <c r="F674" s="234"/>
      <c r="G674" s="234"/>
      <c r="H674" s="234"/>
      <c r="I674" s="234"/>
      <c r="J674" s="234"/>
      <c r="K674" s="234"/>
      <c r="L674" s="234"/>
      <c r="M674" s="234"/>
      <c r="N674" s="234"/>
      <c r="O674" s="234"/>
      <c r="P674" s="234"/>
      <c r="Q674" s="234"/>
      <c r="R674" s="15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</row>
    <row r="675">
      <c r="A675" s="233"/>
      <c r="B675" s="156"/>
      <c r="C675" s="156"/>
      <c r="D675" s="234"/>
      <c r="E675" s="234"/>
      <c r="F675" s="234"/>
      <c r="G675" s="234"/>
      <c r="H675" s="234"/>
      <c r="I675" s="234"/>
      <c r="J675" s="234"/>
      <c r="K675" s="234"/>
      <c r="L675" s="234"/>
      <c r="M675" s="234"/>
      <c r="N675" s="234"/>
      <c r="O675" s="234"/>
      <c r="P675" s="234"/>
      <c r="Q675" s="234"/>
      <c r="R675" s="15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</row>
    <row r="676">
      <c r="A676" s="233"/>
      <c r="B676" s="156"/>
      <c r="C676" s="156"/>
      <c r="D676" s="234"/>
      <c r="E676" s="234"/>
      <c r="F676" s="234"/>
      <c r="G676" s="234"/>
      <c r="H676" s="234"/>
      <c r="I676" s="234"/>
      <c r="J676" s="234"/>
      <c r="K676" s="234"/>
      <c r="L676" s="234"/>
      <c r="M676" s="234"/>
      <c r="N676" s="234"/>
      <c r="O676" s="234"/>
      <c r="P676" s="234"/>
      <c r="Q676" s="234"/>
      <c r="R676" s="15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</row>
    <row r="677">
      <c r="A677" s="233"/>
      <c r="B677" s="156"/>
      <c r="C677" s="156"/>
      <c r="D677" s="234"/>
      <c r="E677" s="234"/>
      <c r="F677" s="234"/>
      <c r="G677" s="234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15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</row>
    <row r="678">
      <c r="A678" s="233"/>
      <c r="B678" s="156"/>
      <c r="C678" s="156"/>
      <c r="D678" s="234"/>
      <c r="E678" s="234"/>
      <c r="F678" s="234"/>
      <c r="G678" s="234"/>
      <c r="H678" s="234"/>
      <c r="I678" s="234"/>
      <c r="J678" s="234"/>
      <c r="K678" s="234"/>
      <c r="L678" s="234"/>
      <c r="M678" s="234"/>
      <c r="N678" s="234"/>
      <c r="O678" s="234"/>
      <c r="P678" s="234"/>
      <c r="Q678" s="234"/>
      <c r="R678" s="15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</row>
    <row r="679">
      <c r="A679" s="233"/>
      <c r="B679" s="156"/>
      <c r="C679" s="156"/>
      <c r="D679" s="234"/>
      <c r="E679" s="234"/>
      <c r="F679" s="234"/>
      <c r="G679" s="234"/>
      <c r="H679" s="234"/>
      <c r="I679" s="234"/>
      <c r="J679" s="234"/>
      <c r="K679" s="234"/>
      <c r="L679" s="234"/>
      <c r="M679" s="234"/>
      <c r="N679" s="234"/>
      <c r="O679" s="234"/>
      <c r="P679" s="234"/>
      <c r="Q679" s="234"/>
      <c r="R679" s="15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</row>
    <row r="680">
      <c r="A680" s="233"/>
      <c r="B680" s="156"/>
      <c r="C680" s="156"/>
      <c r="D680" s="234"/>
      <c r="E680" s="234"/>
      <c r="F680" s="234"/>
      <c r="G680" s="234"/>
      <c r="H680" s="234"/>
      <c r="I680" s="234"/>
      <c r="J680" s="234"/>
      <c r="K680" s="234"/>
      <c r="L680" s="234"/>
      <c r="M680" s="234"/>
      <c r="N680" s="234"/>
      <c r="O680" s="234"/>
      <c r="P680" s="234"/>
      <c r="Q680" s="234"/>
      <c r="R680" s="15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</row>
    <row r="681">
      <c r="A681" s="233"/>
      <c r="B681" s="156"/>
      <c r="C681" s="156"/>
      <c r="D681" s="234"/>
      <c r="E681" s="234"/>
      <c r="F681" s="234"/>
      <c r="G681" s="234"/>
      <c r="H681" s="234"/>
      <c r="I681" s="234"/>
      <c r="J681" s="234"/>
      <c r="K681" s="234"/>
      <c r="L681" s="234"/>
      <c r="M681" s="234"/>
      <c r="N681" s="234"/>
      <c r="O681" s="234"/>
      <c r="P681" s="234"/>
      <c r="Q681" s="234"/>
      <c r="R681" s="15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</row>
    <row r="682">
      <c r="A682" s="233"/>
      <c r="B682" s="156"/>
      <c r="C682" s="156"/>
      <c r="D682" s="234"/>
      <c r="E682" s="234"/>
      <c r="F682" s="234"/>
      <c r="G682" s="234"/>
      <c r="H682" s="234"/>
      <c r="I682" s="234"/>
      <c r="J682" s="234"/>
      <c r="K682" s="234"/>
      <c r="L682" s="234"/>
      <c r="M682" s="234"/>
      <c r="N682" s="234"/>
      <c r="O682" s="234"/>
      <c r="P682" s="234"/>
      <c r="Q682" s="234"/>
      <c r="R682" s="15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</row>
    <row r="683">
      <c r="A683" s="233"/>
      <c r="B683" s="156"/>
      <c r="C683" s="156"/>
      <c r="D683" s="234"/>
      <c r="E683" s="234"/>
      <c r="F683" s="234"/>
      <c r="G683" s="234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15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</row>
    <row r="684">
      <c r="A684" s="233"/>
      <c r="B684" s="156"/>
      <c r="C684" s="156"/>
      <c r="D684" s="234"/>
      <c r="E684" s="234"/>
      <c r="F684" s="234"/>
      <c r="G684" s="234"/>
      <c r="H684" s="234"/>
      <c r="I684" s="234"/>
      <c r="J684" s="234"/>
      <c r="K684" s="234"/>
      <c r="L684" s="234"/>
      <c r="M684" s="234"/>
      <c r="N684" s="234"/>
      <c r="O684" s="234"/>
      <c r="P684" s="234"/>
      <c r="Q684" s="234"/>
      <c r="R684" s="15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</row>
    <row r="685">
      <c r="A685" s="233"/>
      <c r="B685" s="156"/>
      <c r="C685" s="156"/>
      <c r="D685" s="234"/>
      <c r="E685" s="234"/>
      <c r="F685" s="234"/>
      <c r="G685" s="234"/>
      <c r="H685" s="234"/>
      <c r="I685" s="234"/>
      <c r="J685" s="234"/>
      <c r="K685" s="234"/>
      <c r="L685" s="234"/>
      <c r="M685" s="234"/>
      <c r="N685" s="234"/>
      <c r="O685" s="234"/>
      <c r="P685" s="234"/>
      <c r="Q685" s="234"/>
      <c r="R685" s="15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</row>
    <row r="686">
      <c r="A686" s="233"/>
      <c r="B686" s="156"/>
      <c r="C686" s="156"/>
      <c r="D686" s="234"/>
      <c r="E686" s="234"/>
      <c r="F686" s="234"/>
      <c r="G686" s="234"/>
      <c r="H686" s="234"/>
      <c r="I686" s="234"/>
      <c r="J686" s="234"/>
      <c r="K686" s="234"/>
      <c r="L686" s="234"/>
      <c r="M686" s="234"/>
      <c r="N686" s="234"/>
      <c r="O686" s="234"/>
      <c r="P686" s="234"/>
      <c r="Q686" s="234"/>
      <c r="R686" s="15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</row>
    <row r="687">
      <c r="A687" s="233"/>
      <c r="B687" s="156"/>
      <c r="C687" s="156"/>
      <c r="D687" s="234"/>
      <c r="E687" s="234"/>
      <c r="F687" s="234"/>
      <c r="G687" s="234"/>
      <c r="H687" s="234"/>
      <c r="I687" s="234"/>
      <c r="J687" s="234"/>
      <c r="K687" s="234"/>
      <c r="L687" s="234"/>
      <c r="M687" s="234"/>
      <c r="N687" s="234"/>
      <c r="O687" s="234"/>
      <c r="P687" s="234"/>
      <c r="Q687" s="234"/>
      <c r="R687" s="15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</row>
    <row r="688">
      <c r="A688" s="233"/>
      <c r="B688" s="156"/>
      <c r="C688" s="156"/>
      <c r="D688" s="234"/>
      <c r="E688" s="234"/>
      <c r="F688" s="234"/>
      <c r="G688" s="234"/>
      <c r="H688" s="234"/>
      <c r="I688" s="234"/>
      <c r="J688" s="234"/>
      <c r="K688" s="234"/>
      <c r="L688" s="234"/>
      <c r="M688" s="234"/>
      <c r="N688" s="234"/>
      <c r="O688" s="234"/>
      <c r="P688" s="234"/>
      <c r="Q688" s="234"/>
      <c r="R688" s="15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</row>
    <row r="689">
      <c r="A689" s="233"/>
      <c r="B689" s="156"/>
      <c r="C689" s="156"/>
      <c r="D689" s="234"/>
      <c r="E689" s="234"/>
      <c r="F689" s="234"/>
      <c r="G689" s="234"/>
      <c r="H689" s="234"/>
      <c r="I689" s="234"/>
      <c r="J689" s="234"/>
      <c r="K689" s="234"/>
      <c r="L689" s="234"/>
      <c r="M689" s="234"/>
      <c r="N689" s="234"/>
      <c r="O689" s="234"/>
      <c r="P689" s="234"/>
      <c r="Q689" s="234"/>
      <c r="R689" s="15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</row>
    <row r="690">
      <c r="A690" s="233"/>
      <c r="B690" s="156"/>
      <c r="C690" s="156"/>
      <c r="D690" s="234"/>
      <c r="E690" s="234"/>
      <c r="F690" s="234"/>
      <c r="G690" s="234"/>
      <c r="H690" s="234"/>
      <c r="I690" s="234"/>
      <c r="J690" s="234"/>
      <c r="K690" s="234"/>
      <c r="L690" s="234"/>
      <c r="M690" s="234"/>
      <c r="N690" s="234"/>
      <c r="O690" s="234"/>
      <c r="P690" s="234"/>
      <c r="Q690" s="234"/>
      <c r="R690" s="15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</row>
    <row r="691">
      <c r="A691" s="233"/>
      <c r="B691" s="156"/>
      <c r="C691" s="156"/>
      <c r="D691" s="234"/>
      <c r="E691" s="234"/>
      <c r="F691" s="234"/>
      <c r="G691" s="234"/>
      <c r="H691" s="234"/>
      <c r="I691" s="234"/>
      <c r="J691" s="234"/>
      <c r="K691" s="234"/>
      <c r="L691" s="234"/>
      <c r="M691" s="234"/>
      <c r="N691" s="234"/>
      <c r="O691" s="234"/>
      <c r="P691" s="234"/>
      <c r="Q691" s="234"/>
      <c r="R691" s="15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</row>
    <row r="692">
      <c r="A692" s="233"/>
      <c r="B692" s="156"/>
      <c r="C692" s="156"/>
      <c r="D692" s="234"/>
      <c r="E692" s="234"/>
      <c r="F692" s="234"/>
      <c r="G692" s="234"/>
      <c r="H692" s="234"/>
      <c r="I692" s="234"/>
      <c r="J692" s="234"/>
      <c r="K692" s="234"/>
      <c r="L692" s="234"/>
      <c r="M692" s="234"/>
      <c r="N692" s="234"/>
      <c r="O692" s="234"/>
      <c r="P692" s="234"/>
      <c r="Q692" s="234"/>
      <c r="R692" s="15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</row>
    <row r="693">
      <c r="A693" s="233"/>
      <c r="B693" s="156"/>
      <c r="C693" s="156"/>
      <c r="D693" s="234"/>
      <c r="E693" s="234"/>
      <c r="F693" s="234"/>
      <c r="G693" s="234"/>
      <c r="H693" s="234"/>
      <c r="I693" s="234"/>
      <c r="J693" s="234"/>
      <c r="K693" s="234"/>
      <c r="L693" s="234"/>
      <c r="M693" s="234"/>
      <c r="N693" s="234"/>
      <c r="O693" s="234"/>
      <c r="P693" s="234"/>
      <c r="Q693" s="234"/>
      <c r="R693" s="15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</row>
    <row r="694">
      <c r="A694" s="233"/>
      <c r="B694" s="156"/>
      <c r="C694" s="156"/>
      <c r="D694" s="234"/>
      <c r="E694" s="234"/>
      <c r="F694" s="234"/>
      <c r="G694" s="234"/>
      <c r="H694" s="234"/>
      <c r="I694" s="234"/>
      <c r="J694" s="234"/>
      <c r="K694" s="234"/>
      <c r="L694" s="234"/>
      <c r="M694" s="234"/>
      <c r="N694" s="234"/>
      <c r="O694" s="234"/>
      <c r="P694" s="234"/>
      <c r="Q694" s="234"/>
      <c r="R694" s="15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</row>
    <row r="695">
      <c r="A695" s="233"/>
      <c r="B695" s="156"/>
      <c r="C695" s="156"/>
      <c r="D695" s="234"/>
      <c r="E695" s="234"/>
      <c r="F695" s="234"/>
      <c r="G695" s="234"/>
      <c r="H695" s="234"/>
      <c r="I695" s="234"/>
      <c r="J695" s="234"/>
      <c r="K695" s="234"/>
      <c r="L695" s="234"/>
      <c r="M695" s="234"/>
      <c r="N695" s="234"/>
      <c r="O695" s="234"/>
      <c r="P695" s="234"/>
      <c r="Q695" s="234"/>
      <c r="R695" s="15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</row>
    <row r="696">
      <c r="A696" s="233"/>
      <c r="B696" s="156"/>
      <c r="C696" s="156"/>
      <c r="D696" s="234"/>
      <c r="E696" s="234"/>
      <c r="F696" s="234"/>
      <c r="G696" s="234"/>
      <c r="H696" s="234"/>
      <c r="I696" s="234"/>
      <c r="J696" s="234"/>
      <c r="K696" s="234"/>
      <c r="L696" s="234"/>
      <c r="M696" s="234"/>
      <c r="N696" s="234"/>
      <c r="O696" s="234"/>
      <c r="P696" s="234"/>
      <c r="Q696" s="234"/>
      <c r="R696" s="15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</row>
    <row r="697">
      <c r="A697" s="233"/>
      <c r="B697" s="156"/>
      <c r="C697" s="156"/>
      <c r="D697" s="234"/>
      <c r="E697" s="234"/>
      <c r="F697" s="234"/>
      <c r="G697" s="234"/>
      <c r="H697" s="234"/>
      <c r="I697" s="234"/>
      <c r="J697" s="234"/>
      <c r="K697" s="234"/>
      <c r="L697" s="234"/>
      <c r="M697" s="234"/>
      <c r="N697" s="234"/>
      <c r="O697" s="234"/>
      <c r="P697" s="234"/>
      <c r="Q697" s="234"/>
      <c r="R697" s="15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</row>
    <row r="698">
      <c r="A698" s="233"/>
      <c r="B698" s="156"/>
      <c r="C698" s="156"/>
      <c r="D698" s="234"/>
      <c r="E698" s="234"/>
      <c r="F698" s="234"/>
      <c r="G698" s="234"/>
      <c r="H698" s="234"/>
      <c r="I698" s="234"/>
      <c r="J698" s="234"/>
      <c r="K698" s="234"/>
      <c r="L698" s="234"/>
      <c r="M698" s="234"/>
      <c r="N698" s="234"/>
      <c r="O698" s="234"/>
      <c r="P698" s="234"/>
      <c r="Q698" s="234"/>
      <c r="R698" s="15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</row>
    <row r="699">
      <c r="A699" s="233"/>
      <c r="B699" s="156"/>
      <c r="C699" s="156"/>
      <c r="D699" s="234"/>
      <c r="E699" s="234"/>
      <c r="F699" s="234"/>
      <c r="G699" s="234"/>
      <c r="H699" s="234"/>
      <c r="I699" s="234"/>
      <c r="J699" s="234"/>
      <c r="K699" s="234"/>
      <c r="L699" s="234"/>
      <c r="M699" s="234"/>
      <c r="N699" s="234"/>
      <c r="O699" s="234"/>
      <c r="P699" s="234"/>
      <c r="Q699" s="234"/>
      <c r="R699" s="15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</row>
    <row r="700">
      <c r="A700" s="233"/>
      <c r="B700" s="156"/>
      <c r="C700" s="156"/>
      <c r="D700" s="234"/>
      <c r="E700" s="234"/>
      <c r="F700" s="234"/>
      <c r="G700" s="234"/>
      <c r="H700" s="234"/>
      <c r="I700" s="234"/>
      <c r="J700" s="234"/>
      <c r="K700" s="234"/>
      <c r="L700" s="234"/>
      <c r="M700" s="234"/>
      <c r="N700" s="234"/>
      <c r="O700" s="234"/>
      <c r="P700" s="234"/>
      <c r="Q700" s="234"/>
      <c r="R700" s="15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</row>
    <row r="701">
      <c r="A701" s="233"/>
      <c r="B701" s="156"/>
      <c r="C701" s="156"/>
      <c r="D701" s="234"/>
      <c r="E701" s="234"/>
      <c r="F701" s="234"/>
      <c r="G701" s="234"/>
      <c r="H701" s="234"/>
      <c r="I701" s="234"/>
      <c r="J701" s="234"/>
      <c r="K701" s="234"/>
      <c r="L701" s="234"/>
      <c r="M701" s="234"/>
      <c r="N701" s="234"/>
      <c r="O701" s="234"/>
      <c r="P701" s="234"/>
      <c r="Q701" s="234"/>
      <c r="R701" s="15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</row>
    <row r="702">
      <c r="A702" s="233"/>
      <c r="B702" s="156"/>
      <c r="C702" s="156"/>
      <c r="D702" s="234"/>
      <c r="E702" s="234"/>
      <c r="F702" s="234"/>
      <c r="G702" s="234"/>
      <c r="H702" s="234"/>
      <c r="I702" s="234"/>
      <c r="J702" s="234"/>
      <c r="K702" s="234"/>
      <c r="L702" s="234"/>
      <c r="M702" s="234"/>
      <c r="N702" s="234"/>
      <c r="O702" s="234"/>
      <c r="P702" s="234"/>
      <c r="Q702" s="234"/>
      <c r="R702" s="15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</row>
    <row r="703">
      <c r="A703" s="233"/>
      <c r="B703" s="156"/>
      <c r="C703" s="156"/>
      <c r="D703" s="234"/>
      <c r="E703" s="234"/>
      <c r="F703" s="234"/>
      <c r="G703" s="234"/>
      <c r="H703" s="234"/>
      <c r="I703" s="234"/>
      <c r="J703" s="234"/>
      <c r="K703" s="234"/>
      <c r="L703" s="234"/>
      <c r="M703" s="234"/>
      <c r="N703" s="234"/>
      <c r="O703" s="234"/>
      <c r="P703" s="234"/>
      <c r="Q703" s="234"/>
      <c r="R703" s="15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</row>
    <row r="704">
      <c r="A704" s="233"/>
      <c r="B704" s="156"/>
      <c r="C704" s="156"/>
      <c r="D704" s="234"/>
      <c r="E704" s="234"/>
      <c r="F704" s="234"/>
      <c r="G704" s="234"/>
      <c r="H704" s="234"/>
      <c r="I704" s="234"/>
      <c r="J704" s="234"/>
      <c r="K704" s="234"/>
      <c r="L704" s="234"/>
      <c r="M704" s="234"/>
      <c r="N704" s="234"/>
      <c r="O704" s="234"/>
      <c r="P704" s="234"/>
      <c r="Q704" s="234"/>
      <c r="R704" s="15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</row>
    <row r="705">
      <c r="A705" s="233"/>
      <c r="B705" s="156"/>
      <c r="C705" s="156"/>
      <c r="D705" s="234"/>
      <c r="E705" s="234"/>
      <c r="F705" s="234"/>
      <c r="G705" s="234"/>
      <c r="H705" s="234"/>
      <c r="I705" s="234"/>
      <c r="J705" s="234"/>
      <c r="K705" s="234"/>
      <c r="L705" s="234"/>
      <c r="M705" s="234"/>
      <c r="N705" s="234"/>
      <c r="O705" s="234"/>
      <c r="P705" s="234"/>
      <c r="Q705" s="234"/>
      <c r="R705" s="15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</row>
    <row r="706">
      <c r="A706" s="233"/>
      <c r="B706" s="156"/>
      <c r="C706" s="156"/>
      <c r="D706" s="234"/>
      <c r="E706" s="234"/>
      <c r="F706" s="234"/>
      <c r="G706" s="234"/>
      <c r="H706" s="234"/>
      <c r="I706" s="234"/>
      <c r="J706" s="234"/>
      <c r="K706" s="234"/>
      <c r="L706" s="234"/>
      <c r="M706" s="234"/>
      <c r="N706" s="234"/>
      <c r="O706" s="234"/>
      <c r="P706" s="234"/>
      <c r="Q706" s="234"/>
      <c r="R706" s="15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</row>
    <row r="707">
      <c r="A707" s="233"/>
      <c r="B707" s="156"/>
      <c r="C707" s="156"/>
      <c r="D707" s="234"/>
      <c r="E707" s="234"/>
      <c r="F707" s="234"/>
      <c r="G707" s="234"/>
      <c r="H707" s="234"/>
      <c r="I707" s="234"/>
      <c r="J707" s="234"/>
      <c r="K707" s="234"/>
      <c r="L707" s="234"/>
      <c r="M707" s="234"/>
      <c r="N707" s="234"/>
      <c r="O707" s="234"/>
      <c r="P707" s="234"/>
      <c r="Q707" s="234"/>
      <c r="R707" s="15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</row>
    <row r="708">
      <c r="A708" s="233"/>
      <c r="B708" s="156"/>
      <c r="C708" s="156"/>
      <c r="D708" s="234"/>
      <c r="E708" s="234"/>
      <c r="F708" s="234"/>
      <c r="G708" s="234"/>
      <c r="H708" s="234"/>
      <c r="I708" s="234"/>
      <c r="J708" s="234"/>
      <c r="K708" s="234"/>
      <c r="L708" s="234"/>
      <c r="M708" s="234"/>
      <c r="N708" s="234"/>
      <c r="O708" s="234"/>
      <c r="P708" s="234"/>
      <c r="Q708" s="234"/>
      <c r="R708" s="15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</row>
    <row r="709">
      <c r="A709" s="233"/>
      <c r="B709" s="156"/>
      <c r="C709" s="156"/>
      <c r="D709" s="234"/>
      <c r="E709" s="234"/>
      <c r="F709" s="234"/>
      <c r="G709" s="234"/>
      <c r="H709" s="234"/>
      <c r="I709" s="234"/>
      <c r="J709" s="234"/>
      <c r="K709" s="234"/>
      <c r="L709" s="234"/>
      <c r="M709" s="234"/>
      <c r="N709" s="234"/>
      <c r="O709" s="234"/>
      <c r="P709" s="234"/>
      <c r="Q709" s="234"/>
      <c r="R709" s="15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</row>
    <row r="710">
      <c r="A710" s="233"/>
      <c r="B710" s="156"/>
      <c r="C710" s="156"/>
      <c r="D710" s="234"/>
      <c r="E710" s="234"/>
      <c r="F710" s="234"/>
      <c r="G710" s="234"/>
      <c r="H710" s="234"/>
      <c r="I710" s="234"/>
      <c r="J710" s="234"/>
      <c r="K710" s="234"/>
      <c r="L710" s="234"/>
      <c r="M710" s="234"/>
      <c r="N710" s="234"/>
      <c r="O710" s="234"/>
      <c r="P710" s="234"/>
      <c r="Q710" s="234"/>
      <c r="R710" s="15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</row>
    <row r="711">
      <c r="A711" s="233"/>
      <c r="B711" s="156"/>
      <c r="C711" s="156"/>
      <c r="D711" s="234"/>
      <c r="E711" s="234"/>
      <c r="F711" s="234"/>
      <c r="G711" s="234"/>
      <c r="H711" s="234"/>
      <c r="I711" s="234"/>
      <c r="J711" s="234"/>
      <c r="K711" s="234"/>
      <c r="L711" s="234"/>
      <c r="M711" s="234"/>
      <c r="N711" s="234"/>
      <c r="O711" s="234"/>
      <c r="P711" s="234"/>
      <c r="Q711" s="234"/>
      <c r="R711" s="15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</row>
    <row r="712">
      <c r="A712" s="233"/>
      <c r="B712" s="156"/>
      <c r="C712" s="156"/>
      <c r="D712" s="234"/>
      <c r="E712" s="234"/>
      <c r="F712" s="234"/>
      <c r="G712" s="234"/>
      <c r="H712" s="234"/>
      <c r="I712" s="234"/>
      <c r="J712" s="234"/>
      <c r="K712" s="234"/>
      <c r="L712" s="234"/>
      <c r="M712" s="234"/>
      <c r="N712" s="234"/>
      <c r="O712" s="234"/>
      <c r="P712" s="234"/>
      <c r="Q712" s="234"/>
      <c r="R712" s="15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</row>
    <row r="713">
      <c r="A713" s="233"/>
      <c r="B713" s="156"/>
      <c r="C713" s="156"/>
      <c r="D713" s="234"/>
      <c r="E713" s="234"/>
      <c r="F713" s="234"/>
      <c r="G713" s="234"/>
      <c r="H713" s="234"/>
      <c r="I713" s="234"/>
      <c r="J713" s="234"/>
      <c r="K713" s="234"/>
      <c r="L713" s="234"/>
      <c r="M713" s="234"/>
      <c r="N713" s="234"/>
      <c r="O713" s="234"/>
      <c r="P713" s="234"/>
      <c r="Q713" s="234"/>
      <c r="R713" s="15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</row>
    <row r="714">
      <c r="A714" s="233"/>
      <c r="B714" s="156"/>
      <c r="C714" s="156"/>
      <c r="D714" s="234"/>
      <c r="E714" s="234"/>
      <c r="F714" s="234"/>
      <c r="G714" s="234"/>
      <c r="H714" s="234"/>
      <c r="I714" s="234"/>
      <c r="J714" s="234"/>
      <c r="K714" s="234"/>
      <c r="L714" s="234"/>
      <c r="M714" s="234"/>
      <c r="N714" s="234"/>
      <c r="O714" s="234"/>
      <c r="P714" s="234"/>
      <c r="Q714" s="234"/>
      <c r="R714" s="15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</row>
    <row r="715">
      <c r="A715" s="233"/>
      <c r="B715" s="156"/>
      <c r="C715" s="156"/>
      <c r="D715" s="234"/>
      <c r="E715" s="234"/>
      <c r="F715" s="234"/>
      <c r="G715" s="234"/>
      <c r="H715" s="234"/>
      <c r="I715" s="234"/>
      <c r="J715" s="234"/>
      <c r="K715" s="234"/>
      <c r="L715" s="234"/>
      <c r="M715" s="234"/>
      <c r="N715" s="234"/>
      <c r="O715" s="234"/>
      <c r="P715" s="234"/>
      <c r="Q715" s="234"/>
      <c r="R715" s="15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</row>
    <row r="716">
      <c r="A716" s="233"/>
      <c r="B716" s="156"/>
      <c r="C716" s="156"/>
      <c r="D716" s="234"/>
      <c r="E716" s="234"/>
      <c r="F716" s="234"/>
      <c r="G716" s="234"/>
      <c r="H716" s="234"/>
      <c r="I716" s="234"/>
      <c r="J716" s="234"/>
      <c r="K716" s="234"/>
      <c r="L716" s="234"/>
      <c r="M716" s="234"/>
      <c r="N716" s="234"/>
      <c r="O716" s="234"/>
      <c r="P716" s="234"/>
      <c r="Q716" s="234"/>
      <c r="R716" s="15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</row>
    <row r="717">
      <c r="A717" s="233"/>
      <c r="B717" s="156"/>
      <c r="C717" s="156"/>
      <c r="D717" s="234"/>
      <c r="E717" s="234"/>
      <c r="F717" s="234"/>
      <c r="G717" s="234"/>
      <c r="H717" s="234"/>
      <c r="I717" s="234"/>
      <c r="J717" s="234"/>
      <c r="K717" s="234"/>
      <c r="L717" s="234"/>
      <c r="M717" s="234"/>
      <c r="N717" s="234"/>
      <c r="O717" s="234"/>
      <c r="P717" s="234"/>
      <c r="Q717" s="234"/>
      <c r="R717" s="15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</row>
    <row r="718">
      <c r="A718" s="233"/>
      <c r="B718" s="156"/>
      <c r="C718" s="156"/>
      <c r="D718" s="234"/>
      <c r="E718" s="234"/>
      <c r="F718" s="234"/>
      <c r="G718" s="234"/>
      <c r="H718" s="234"/>
      <c r="I718" s="234"/>
      <c r="J718" s="234"/>
      <c r="K718" s="234"/>
      <c r="L718" s="234"/>
      <c r="M718" s="234"/>
      <c r="N718" s="234"/>
      <c r="O718" s="234"/>
      <c r="P718" s="234"/>
      <c r="Q718" s="234"/>
      <c r="R718" s="15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</row>
    <row r="719">
      <c r="A719" s="233"/>
      <c r="B719" s="156"/>
      <c r="C719" s="156"/>
      <c r="D719" s="234"/>
      <c r="E719" s="234"/>
      <c r="F719" s="234"/>
      <c r="G719" s="234"/>
      <c r="H719" s="234"/>
      <c r="I719" s="234"/>
      <c r="J719" s="234"/>
      <c r="K719" s="234"/>
      <c r="L719" s="234"/>
      <c r="M719" s="234"/>
      <c r="N719" s="234"/>
      <c r="O719" s="234"/>
      <c r="P719" s="234"/>
      <c r="Q719" s="234"/>
      <c r="R719" s="15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</row>
    <row r="720">
      <c r="A720" s="233"/>
      <c r="B720" s="156"/>
      <c r="C720" s="156"/>
      <c r="D720" s="234"/>
      <c r="E720" s="234"/>
      <c r="F720" s="234"/>
      <c r="G720" s="234"/>
      <c r="H720" s="234"/>
      <c r="I720" s="234"/>
      <c r="J720" s="234"/>
      <c r="K720" s="234"/>
      <c r="L720" s="234"/>
      <c r="M720" s="234"/>
      <c r="N720" s="234"/>
      <c r="O720" s="234"/>
      <c r="P720" s="234"/>
      <c r="Q720" s="234"/>
      <c r="R720" s="15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</row>
    <row r="721">
      <c r="A721" s="233"/>
      <c r="B721" s="156"/>
      <c r="C721" s="156"/>
      <c r="D721" s="234"/>
      <c r="E721" s="234"/>
      <c r="F721" s="234"/>
      <c r="G721" s="234"/>
      <c r="H721" s="234"/>
      <c r="I721" s="234"/>
      <c r="J721" s="234"/>
      <c r="K721" s="234"/>
      <c r="L721" s="234"/>
      <c r="M721" s="234"/>
      <c r="N721" s="234"/>
      <c r="O721" s="234"/>
      <c r="P721" s="234"/>
      <c r="Q721" s="234"/>
      <c r="R721" s="15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</row>
    <row r="722">
      <c r="A722" s="233"/>
      <c r="B722" s="156"/>
      <c r="C722" s="156"/>
      <c r="D722" s="234"/>
      <c r="E722" s="234"/>
      <c r="F722" s="234"/>
      <c r="G722" s="234"/>
      <c r="H722" s="234"/>
      <c r="I722" s="234"/>
      <c r="J722" s="234"/>
      <c r="K722" s="234"/>
      <c r="L722" s="234"/>
      <c r="M722" s="234"/>
      <c r="N722" s="234"/>
      <c r="O722" s="234"/>
      <c r="P722" s="234"/>
      <c r="Q722" s="234"/>
      <c r="R722" s="15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</row>
    <row r="723">
      <c r="A723" s="233"/>
      <c r="B723" s="156"/>
      <c r="C723" s="156"/>
      <c r="D723" s="234"/>
      <c r="E723" s="234"/>
      <c r="F723" s="234"/>
      <c r="G723" s="234"/>
      <c r="H723" s="234"/>
      <c r="I723" s="234"/>
      <c r="J723" s="234"/>
      <c r="K723" s="234"/>
      <c r="L723" s="234"/>
      <c r="M723" s="234"/>
      <c r="N723" s="234"/>
      <c r="O723" s="234"/>
      <c r="P723" s="234"/>
      <c r="Q723" s="234"/>
      <c r="R723" s="15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</row>
    <row r="724">
      <c r="A724" s="233"/>
      <c r="B724" s="156"/>
      <c r="C724" s="156"/>
      <c r="D724" s="234"/>
      <c r="E724" s="234"/>
      <c r="F724" s="234"/>
      <c r="G724" s="234"/>
      <c r="H724" s="234"/>
      <c r="I724" s="234"/>
      <c r="J724" s="234"/>
      <c r="K724" s="234"/>
      <c r="L724" s="234"/>
      <c r="M724" s="234"/>
      <c r="N724" s="234"/>
      <c r="O724" s="234"/>
      <c r="P724" s="234"/>
      <c r="Q724" s="234"/>
      <c r="R724" s="15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</row>
    <row r="725">
      <c r="A725" s="233"/>
      <c r="B725" s="156"/>
      <c r="C725" s="156"/>
      <c r="D725" s="234"/>
      <c r="E725" s="234"/>
      <c r="F725" s="234"/>
      <c r="G725" s="234"/>
      <c r="H725" s="234"/>
      <c r="I725" s="234"/>
      <c r="J725" s="234"/>
      <c r="K725" s="234"/>
      <c r="L725" s="234"/>
      <c r="M725" s="234"/>
      <c r="N725" s="234"/>
      <c r="O725" s="234"/>
      <c r="P725" s="234"/>
      <c r="Q725" s="234"/>
      <c r="R725" s="15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</row>
    <row r="726">
      <c r="A726" s="233"/>
      <c r="B726" s="156"/>
      <c r="C726" s="156"/>
      <c r="D726" s="234"/>
      <c r="E726" s="234"/>
      <c r="F726" s="234"/>
      <c r="G726" s="234"/>
      <c r="H726" s="234"/>
      <c r="I726" s="234"/>
      <c r="J726" s="234"/>
      <c r="K726" s="234"/>
      <c r="L726" s="234"/>
      <c r="M726" s="234"/>
      <c r="N726" s="234"/>
      <c r="O726" s="234"/>
      <c r="P726" s="234"/>
      <c r="Q726" s="234"/>
      <c r="R726" s="15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</row>
    <row r="727">
      <c r="A727" s="233"/>
      <c r="B727" s="156"/>
      <c r="C727" s="156"/>
      <c r="D727" s="234"/>
      <c r="E727" s="234"/>
      <c r="F727" s="234"/>
      <c r="G727" s="234"/>
      <c r="H727" s="234"/>
      <c r="I727" s="234"/>
      <c r="J727" s="234"/>
      <c r="K727" s="234"/>
      <c r="L727" s="234"/>
      <c r="M727" s="234"/>
      <c r="N727" s="234"/>
      <c r="O727" s="234"/>
      <c r="P727" s="234"/>
      <c r="Q727" s="234"/>
      <c r="R727" s="15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</row>
    <row r="728">
      <c r="A728" s="233"/>
      <c r="B728" s="156"/>
      <c r="C728" s="156"/>
      <c r="D728" s="234"/>
      <c r="E728" s="234"/>
      <c r="F728" s="234"/>
      <c r="G728" s="234"/>
      <c r="H728" s="234"/>
      <c r="I728" s="234"/>
      <c r="J728" s="234"/>
      <c r="K728" s="234"/>
      <c r="L728" s="234"/>
      <c r="M728" s="234"/>
      <c r="N728" s="234"/>
      <c r="O728" s="234"/>
      <c r="P728" s="234"/>
      <c r="Q728" s="234"/>
      <c r="R728" s="15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</row>
    <row r="729">
      <c r="A729" s="233"/>
      <c r="B729" s="156"/>
      <c r="C729" s="156"/>
      <c r="D729" s="234"/>
      <c r="E729" s="234"/>
      <c r="F729" s="234"/>
      <c r="G729" s="234"/>
      <c r="H729" s="234"/>
      <c r="I729" s="234"/>
      <c r="J729" s="234"/>
      <c r="K729" s="234"/>
      <c r="L729" s="234"/>
      <c r="M729" s="234"/>
      <c r="N729" s="234"/>
      <c r="O729" s="234"/>
      <c r="P729" s="234"/>
      <c r="Q729" s="234"/>
      <c r="R729" s="15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</row>
    <row r="730">
      <c r="A730" s="233"/>
      <c r="B730" s="156"/>
      <c r="C730" s="156"/>
      <c r="D730" s="234"/>
      <c r="E730" s="234"/>
      <c r="F730" s="234"/>
      <c r="G730" s="234"/>
      <c r="H730" s="234"/>
      <c r="I730" s="234"/>
      <c r="J730" s="234"/>
      <c r="K730" s="234"/>
      <c r="L730" s="234"/>
      <c r="M730" s="234"/>
      <c r="N730" s="234"/>
      <c r="O730" s="234"/>
      <c r="P730" s="234"/>
      <c r="Q730" s="234"/>
      <c r="R730" s="15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</row>
    <row r="731">
      <c r="A731" s="233"/>
      <c r="B731" s="156"/>
      <c r="C731" s="156"/>
      <c r="D731" s="234"/>
      <c r="E731" s="234"/>
      <c r="F731" s="234"/>
      <c r="G731" s="234"/>
      <c r="H731" s="234"/>
      <c r="I731" s="234"/>
      <c r="J731" s="234"/>
      <c r="K731" s="234"/>
      <c r="L731" s="234"/>
      <c r="M731" s="234"/>
      <c r="N731" s="234"/>
      <c r="O731" s="234"/>
      <c r="P731" s="234"/>
      <c r="Q731" s="234"/>
      <c r="R731" s="15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</row>
    <row r="732">
      <c r="A732" s="233"/>
      <c r="B732" s="156"/>
      <c r="C732" s="156"/>
      <c r="D732" s="234"/>
      <c r="E732" s="234"/>
      <c r="F732" s="234"/>
      <c r="G732" s="234"/>
      <c r="H732" s="234"/>
      <c r="I732" s="234"/>
      <c r="J732" s="234"/>
      <c r="K732" s="234"/>
      <c r="L732" s="234"/>
      <c r="M732" s="234"/>
      <c r="N732" s="234"/>
      <c r="O732" s="234"/>
      <c r="P732" s="234"/>
      <c r="Q732" s="234"/>
      <c r="R732" s="15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</row>
    <row r="733">
      <c r="A733" s="233"/>
      <c r="B733" s="156"/>
      <c r="C733" s="156"/>
      <c r="D733" s="234"/>
      <c r="E733" s="234"/>
      <c r="F733" s="234"/>
      <c r="G733" s="234"/>
      <c r="H733" s="234"/>
      <c r="I733" s="234"/>
      <c r="J733" s="234"/>
      <c r="K733" s="234"/>
      <c r="L733" s="234"/>
      <c r="M733" s="234"/>
      <c r="N733" s="234"/>
      <c r="O733" s="234"/>
      <c r="P733" s="234"/>
      <c r="Q733" s="234"/>
      <c r="R733" s="15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</row>
    <row r="734">
      <c r="A734" s="233"/>
      <c r="B734" s="156"/>
      <c r="C734" s="156"/>
      <c r="D734" s="234"/>
      <c r="E734" s="234"/>
      <c r="F734" s="234"/>
      <c r="G734" s="234"/>
      <c r="H734" s="234"/>
      <c r="I734" s="234"/>
      <c r="J734" s="234"/>
      <c r="K734" s="234"/>
      <c r="L734" s="234"/>
      <c r="M734" s="234"/>
      <c r="N734" s="234"/>
      <c r="O734" s="234"/>
      <c r="P734" s="234"/>
      <c r="Q734" s="234"/>
      <c r="R734" s="15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</row>
    <row r="735">
      <c r="A735" s="233"/>
      <c r="B735" s="156"/>
      <c r="C735" s="156"/>
      <c r="D735" s="234"/>
      <c r="E735" s="234"/>
      <c r="F735" s="234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15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</row>
    <row r="736">
      <c r="A736" s="233"/>
      <c r="B736" s="156"/>
      <c r="C736" s="156"/>
      <c r="D736" s="234"/>
      <c r="E736" s="234"/>
      <c r="F736" s="234"/>
      <c r="G736" s="234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/>
      <c r="R736" s="15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</row>
    <row r="737">
      <c r="A737" s="233"/>
      <c r="B737" s="156"/>
      <c r="C737" s="156"/>
      <c r="D737" s="234"/>
      <c r="E737" s="234"/>
      <c r="F737" s="234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15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</row>
    <row r="738">
      <c r="A738" s="233"/>
      <c r="B738" s="156"/>
      <c r="C738" s="156"/>
      <c r="D738" s="234"/>
      <c r="E738" s="234"/>
      <c r="F738" s="234"/>
      <c r="G738" s="234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/>
      <c r="R738" s="15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</row>
    <row r="739">
      <c r="A739" s="233"/>
      <c r="B739" s="156"/>
      <c r="C739" s="156"/>
      <c r="D739" s="234"/>
      <c r="E739" s="234"/>
      <c r="F739" s="234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15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</row>
    <row r="740">
      <c r="A740" s="233"/>
      <c r="B740" s="156"/>
      <c r="C740" s="156"/>
      <c r="D740" s="234"/>
      <c r="E740" s="234"/>
      <c r="F740" s="234"/>
      <c r="G740" s="234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/>
      <c r="R740" s="15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</row>
    <row r="741">
      <c r="A741" s="233"/>
      <c r="B741" s="156"/>
      <c r="C741" s="156"/>
      <c r="D741" s="234"/>
      <c r="E741" s="234"/>
      <c r="F741" s="234"/>
      <c r="G741" s="234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/>
      <c r="R741" s="15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</row>
    <row r="742">
      <c r="A742" s="233"/>
      <c r="B742" s="156"/>
      <c r="C742" s="156"/>
      <c r="D742" s="234"/>
      <c r="E742" s="234"/>
      <c r="F742" s="234"/>
      <c r="G742" s="234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15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</row>
    <row r="743">
      <c r="A743" s="233"/>
      <c r="B743" s="156"/>
      <c r="C743" s="156"/>
      <c r="D743" s="234"/>
      <c r="E743" s="234"/>
      <c r="F743" s="234"/>
      <c r="G743" s="234"/>
      <c r="H743" s="234"/>
      <c r="I743" s="234"/>
      <c r="J743" s="234"/>
      <c r="K743" s="234"/>
      <c r="L743" s="234"/>
      <c r="M743" s="234"/>
      <c r="N743" s="234"/>
      <c r="O743" s="234"/>
      <c r="P743" s="234"/>
      <c r="Q743" s="234"/>
      <c r="R743" s="15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</row>
    <row r="744">
      <c r="A744" s="233"/>
      <c r="B744" s="156"/>
      <c r="C744" s="156"/>
      <c r="D744" s="234"/>
      <c r="E744" s="234"/>
      <c r="F744" s="234"/>
      <c r="G744" s="234"/>
      <c r="H744" s="234"/>
      <c r="I744" s="234"/>
      <c r="J744" s="234"/>
      <c r="K744" s="234"/>
      <c r="L744" s="234"/>
      <c r="M744" s="234"/>
      <c r="N744" s="234"/>
      <c r="O744" s="234"/>
      <c r="P744" s="234"/>
      <c r="Q744" s="234"/>
      <c r="R744" s="15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</row>
    <row r="745">
      <c r="A745" s="233"/>
      <c r="B745" s="156"/>
      <c r="C745" s="156"/>
      <c r="D745" s="234"/>
      <c r="E745" s="234"/>
      <c r="F745" s="234"/>
      <c r="G745" s="234"/>
      <c r="H745" s="234"/>
      <c r="I745" s="234"/>
      <c r="J745" s="234"/>
      <c r="K745" s="234"/>
      <c r="L745" s="234"/>
      <c r="M745" s="234"/>
      <c r="N745" s="234"/>
      <c r="O745" s="234"/>
      <c r="P745" s="234"/>
      <c r="Q745" s="234"/>
      <c r="R745" s="15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</row>
    <row r="746">
      <c r="A746" s="233"/>
      <c r="B746" s="156"/>
      <c r="C746" s="156"/>
      <c r="D746" s="234"/>
      <c r="E746" s="234"/>
      <c r="F746" s="234"/>
      <c r="G746" s="234"/>
      <c r="H746" s="234"/>
      <c r="I746" s="234"/>
      <c r="J746" s="234"/>
      <c r="K746" s="234"/>
      <c r="L746" s="234"/>
      <c r="M746" s="234"/>
      <c r="N746" s="234"/>
      <c r="O746" s="234"/>
      <c r="P746" s="234"/>
      <c r="Q746" s="234"/>
      <c r="R746" s="15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</row>
    <row r="747">
      <c r="A747" s="233"/>
      <c r="B747" s="156"/>
      <c r="C747" s="156"/>
      <c r="D747" s="234"/>
      <c r="E747" s="234"/>
      <c r="F747" s="234"/>
      <c r="G747" s="234"/>
      <c r="H747" s="234"/>
      <c r="I747" s="234"/>
      <c r="J747" s="234"/>
      <c r="K747" s="234"/>
      <c r="L747" s="234"/>
      <c r="M747" s="234"/>
      <c r="N747" s="234"/>
      <c r="O747" s="234"/>
      <c r="P747" s="234"/>
      <c r="Q747" s="234"/>
      <c r="R747" s="15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</row>
    <row r="748">
      <c r="A748" s="233"/>
      <c r="B748" s="156"/>
      <c r="C748" s="156"/>
      <c r="D748" s="234"/>
      <c r="E748" s="234"/>
      <c r="F748" s="234"/>
      <c r="G748" s="234"/>
      <c r="H748" s="234"/>
      <c r="I748" s="234"/>
      <c r="J748" s="234"/>
      <c r="K748" s="234"/>
      <c r="L748" s="234"/>
      <c r="M748" s="234"/>
      <c r="N748" s="234"/>
      <c r="O748" s="234"/>
      <c r="P748" s="234"/>
      <c r="Q748" s="234"/>
      <c r="R748" s="15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</row>
    <row r="749">
      <c r="A749" s="233"/>
      <c r="B749" s="156"/>
      <c r="C749" s="156"/>
      <c r="D749" s="234"/>
      <c r="E749" s="234"/>
      <c r="F749" s="234"/>
      <c r="G749" s="234"/>
      <c r="H749" s="234"/>
      <c r="I749" s="234"/>
      <c r="J749" s="234"/>
      <c r="K749" s="234"/>
      <c r="L749" s="234"/>
      <c r="M749" s="234"/>
      <c r="N749" s="234"/>
      <c r="O749" s="234"/>
      <c r="P749" s="234"/>
      <c r="Q749" s="234"/>
      <c r="R749" s="15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</row>
    <row r="750">
      <c r="A750" s="233"/>
      <c r="B750" s="156"/>
      <c r="C750" s="156"/>
      <c r="D750" s="234"/>
      <c r="E750" s="234"/>
      <c r="F750" s="234"/>
      <c r="G750" s="234"/>
      <c r="H750" s="234"/>
      <c r="I750" s="234"/>
      <c r="J750" s="234"/>
      <c r="K750" s="234"/>
      <c r="L750" s="234"/>
      <c r="M750" s="234"/>
      <c r="N750" s="234"/>
      <c r="O750" s="234"/>
      <c r="P750" s="234"/>
      <c r="Q750" s="234"/>
      <c r="R750" s="15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</row>
    <row r="751">
      <c r="A751" s="233"/>
      <c r="B751" s="156"/>
      <c r="C751" s="156"/>
      <c r="D751" s="234"/>
      <c r="E751" s="234"/>
      <c r="F751" s="234"/>
      <c r="G751" s="234"/>
      <c r="H751" s="234"/>
      <c r="I751" s="234"/>
      <c r="J751" s="234"/>
      <c r="K751" s="234"/>
      <c r="L751" s="234"/>
      <c r="M751" s="234"/>
      <c r="N751" s="234"/>
      <c r="O751" s="234"/>
      <c r="P751" s="234"/>
      <c r="Q751" s="234"/>
      <c r="R751" s="15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</row>
    <row r="752">
      <c r="A752" s="233"/>
      <c r="B752" s="156"/>
      <c r="C752" s="156"/>
      <c r="D752" s="234"/>
      <c r="E752" s="234"/>
      <c r="F752" s="234"/>
      <c r="G752" s="234"/>
      <c r="H752" s="234"/>
      <c r="I752" s="234"/>
      <c r="J752" s="234"/>
      <c r="K752" s="234"/>
      <c r="L752" s="234"/>
      <c r="M752" s="234"/>
      <c r="N752" s="234"/>
      <c r="O752" s="234"/>
      <c r="P752" s="234"/>
      <c r="Q752" s="234"/>
      <c r="R752" s="15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</row>
    <row r="753">
      <c r="A753" s="233"/>
      <c r="B753" s="156"/>
      <c r="C753" s="156"/>
      <c r="D753" s="234"/>
      <c r="E753" s="234"/>
      <c r="F753" s="234"/>
      <c r="G753" s="234"/>
      <c r="H753" s="234"/>
      <c r="I753" s="234"/>
      <c r="J753" s="234"/>
      <c r="K753" s="234"/>
      <c r="L753" s="234"/>
      <c r="M753" s="234"/>
      <c r="N753" s="234"/>
      <c r="O753" s="234"/>
      <c r="P753" s="234"/>
      <c r="Q753" s="234"/>
      <c r="R753" s="15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</row>
    <row r="754">
      <c r="A754" s="233"/>
      <c r="B754" s="156"/>
      <c r="C754" s="156"/>
      <c r="D754" s="234"/>
      <c r="E754" s="234"/>
      <c r="F754" s="234"/>
      <c r="G754" s="234"/>
      <c r="H754" s="234"/>
      <c r="I754" s="234"/>
      <c r="J754" s="234"/>
      <c r="K754" s="234"/>
      <c r="L754" s="234"/>
      <c r="M754" s="234"/>
      <c r="N754" s="234"/>
      <c r="O754" s="234"/>
      <c r="P754" s="234"/>
      <c r="Q754" s="234"/>
      <c r="R754" s="15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</row>
    <row r="755">
      <c r="A755" s="233"/>
      <c r="B755" s="156"/>
      <c r="C755" s="156"/>
      <c r="D755" s="234"/>
      <c r="E755" s="234"/>
      <c r="F755" s="234"/>
      <c r="G755" s="234"/>
      <c r="H755" s="234"/>
      <c r="I755" s="234"/>
      <c r="J755" s="234"/>
      <c r="K755" s="234"/>
      <c r="L755" s="234"/>
      <c r="M755" s="234"/>
      <c r="N755" s="234"/>
      <c r="O755" s="234"/>
      <c r="P755" s="234"/>
      <c r="Q755" s="234"/>
      <c r="R755" s="15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</row>
    <row r="756">
      <c r="A756" s="233"/>
      <c r="B756" s="156"/>
      <c r="C756" s="156"/>
      <c r="D756" s="234"/>
      <c r="E756" s="234"/>
      <c r="F756" s="234"/>
      <c r="G756" s="234"/>
      <c r="H756" s="234"/>
      <c r="I756" s="234"/>
      <c r="J756" s="234"/>
      <c r="K756" s="234"/>
      <c r="L756" s="234"/>
      <c r="M756" s="234"/>
      <c r="N756" s="234"/>
      <c r="O756" s="234"/>
      <c r="P756" s="234"/>
      <c r="Q756" s="234"/>
      <c r="R756" s="15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</row>
    <row r="757">
      <c r="A757" s="233"/>
      <c r="B757" s="156"/>
      <c r="C757" s="156"/>
      <c r="D757" s="234"/>
      <c r="E757" s="234"/>
      <c r="F757" s="234"/>
      <c r="G757" s="234"/>
      <c r="H757" s="234"/>
      <c r="I757" s="234"/>
      <c r="J757" s="234"/>
      <c r="K757" s="234"/>
      <c r="L757" s="234"/>
      <c r="M757" s="234"/>
      <c r="N757" s="234"/>
      <c r="O757" s="234"/>
      <c r="P757" s="234"/>
      <c r="Q757" s="234"/>
      <c r="R757" s="15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</row>
    <row r="758">
      <c r="A758" s="233"/>
      <c r="B758" s="156"/>
      <c r="C758" s="156"/>
      <c r="D758" s="234"/>
      <c r="E758" s="234"/>
      <c r="F758" s="234"/>
      <c r="G758" s="234"/>
      <c r="H758" s="234"/>
      <c r="I758" s="234"/>
      <c r="J758" s="234"/>
      <c r="K758" s="234"/>
      <c r="L758" s="234"/>
      <c r="M758" s="234"/>
      <c r="N758" s="234"/>
      <c r="O758" s="234"/>
      <c r="P758" s="234"/>
      <c r="Q758" s="234"/>
      <c r="R758" s="15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</row>
    <row r="759">
      <c r="A759" s="233"/>
      <c r="B759" s="156"/>
      <c r="C759" s="156"/>
      <c r="D759" s="234"/>
      <c r="E759" s="234"/>
      <c r="F759" s="234"/>
      <c r="G759" s="234"/>
      <c r="H759" s="234"/>
      <c r="I759" s="234"/>
      <c r="J759" s="234"/>
      <c r="K759" s="234"/>
      <c r="L759" s="234"/>
      <c r="M759" s="234"/>
      <c r="N759" s="234"/>
      <c r="O759" s="234"/>
      <c r="P759" s="234"/>
      <c r="Q759" s="234"/>
      <c r="R759" s="15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</row>
    <row r="760">
      <c r="A760" s="233"/>
      <c r="B760" s="156"/>
      <c r="C760" s="156"/>
      <c r="D760" s="234"/>
      <c r="E760" s="234"/>
      <c r="F760" s="234"/>
      <c r="G760" s="234"/>
      <c r="H760" s="234"/>
      <c r="I760" s="234"/>
      <c r="J760" s="234"/>
      <c r="K760" s="234"/>
      <c r="L760" s="234"/>
      <c r="M760" s="234"/>
      <c r="N760" s="234"/>
      <c r="O760" s="234"/>
      <c r="P760" s="234"/>
      <c r="Q760" s="234"/>
      <c r="R760" s="15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</row>
    <row r="761">
      <c r="A761" s="233"/>
      <c r="B761" s="156"/>
      <c r="C761" s="156"/>
      <c r="D761" s="234"/>
      <c r="E761" s="234"/>
      <c r="F761" s="234"/>
      <c r="G761" s="234"/>
      <c r="H761" s="234"/>
      <c r="I761" s="234"/>
      <c r="J761" s="234"/>
      <c r="K761" s="234"/>
      <c r="L761" s="234"/>
      <c r="M761" s="234"/>
      <c r="N761" s="234"/>
      <c r="O761" s="234"/>
      <c r="P761" s="234"/>
      <c r="Q761" s="234"/>
      <c r="R761" s="15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</row>
    <row r="762">
      <c r="A762" s="233"/>
      <c r="B762" s="156"/>
      <c r="C762" s="156"/>
      <c r="D762" s="234"/>
      <c r="E762" s="234"/>
      <c r="F762" s="234"/>
      <c r="G762" s="234"/>
      <c r="H762" s="234"/>
      <c r="I762" s="234"/>
      <c r="J762" s="234"/>
      <c r="K762" s="234"/>
      <c r="L762" s="234"/>
      <c r="M762" s="234"/>
      <c r="N762" s="234"/>
      <c r="O762" s="234"/>
      <c r="P762" s="234"/>
      <c r="Q762" s="234"/>
      <c r="R762" s="15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</row>
    <row r="763">
      <c r="A763" s="233"/>
      <c r="B763" s="156"/>
      <c r="C763" s="156"/>
      <c r="D763" s="234"/>
      <c r="E763" s="234"/>
      <c r="F763" s="234"/>
      <c r="G763" s="234"/>
      <c r="H763" s="234"/>
      <c r="I763" s="234"/>
      <c r="J763" s="234"/>
      <c r="K763" s="234"/>
      <c r="L763" s="234"/>
      <c r="M763" s="234"/>
      <c r="N763" s="234"/>
      <c r="O763" s="234"/>
      <c r="P763" s="234"/>
      <c r="Q763" s="234"/>
      <c r="R763" s="15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</row>
    <row r="764">
      <c r="A764" s="233"/>
      <c r="B764" s="156"/>
      <c r="C764" s="156"/>
      <c r="D764" s="234"/>
      <c r="E764" s="234"/>
      <c r="F764" s="234"/>
      <c r="G764" s="234"/>
      <c r="H764" s="234"/>
      <c r="I764" s="234"/>
      <c r="J764" s="234"/>
      <c r="K764" s="234"/>
      <c r="L764" s="234"/>
      <c r="M764" s="234"/>
      <c r="N764" s="234"/>
      <c r="O764" s="234"/>
      <c r="P764" s="234"/>
      <c r="Q764" s="234"/>
      <c r="R764" s="15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</row>
    <row r="765">
      <c r="A765" s="233"/>
      <c r="B765" s="156"/>
      <c r="C765" s="156"/>
      <c r="D765" s="234"/>
      <c r="E765" s="234"/>
      <c r="F765" s="234"/>
      <c r="G765" s="234"/>
      <c r="H765" s="234"/>
      <c r="I765" s="234"/>
      <c r="J765" s="234"/>
      <c r="K765" s="234"/>
      <c r="L765" s="234"/>
      <c r="M765" s="234"/>
      <c r="N765" s="234"/>
      <c r="O765" s="234"/>
      <c r="P765" s="234"/>
      <c r="Q765" s="234"/>
      <c r="R765" s="15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</row>
    <row r="766">
      <c r="A766" s="233"/>
      <c r="B766" s="156"/>
      <c r="C766" s="156"/>
      <c r="D766" s="234"/>
      <c r="E766" s="234"/>
      <c r="F766" s="234"/>
      <c r="G766" s="234"/>
      <c r="H766" s="234"/>
      <c r="I766" s="234"/>
      <c r="J766" s="234"/>
      <c r="K766" s="234"/>
      <c r="L766" s="234"/>
      <c r="M766" s="234"/>
      <c r="N766" s="234"/>
      <c r="O766" s="234"/>
      <c r="P766" s="234"/>
      <c r="Q766" s="234"/>
      <c r="R766" s="15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</row>
    <row r="767">
      <c r="A767" s="233"/>
      <c r="B767" s="156"/>
      <c r="C767" s="156"/>
      <c r="D767" s="234"/>
      <c r="E767" s="234"/>
      <c r="F767" s="234"/>
      <c r="G767" s="234"/>
      <c r="H767" s="234"/>
      <c r="I767" s="234"/>
      <c r="J767" s="234"/>
      <c r="K767" s="234"/>
      <c r="L767" s="234"/>
      <c r="M767" s="234"/>
      <c r="N767" s="234"/>
      <c r="O767" s="234"/>
      <c r="P767" s="234"/>
      <c r="Q767" s="234"/>
      <c r="R767" s="15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</row>
    <row r="768">
      <c r="A768" s="233"/>
      <c r="B768" s="156"/>
      <c r="C768" s="156"/>
      <c r="D768" s="234"/>
      <c r="E768" s="234"/>
      <c r="F768" s="234"/>
      <c r="G768" s="234"/>
      <c r="H768" s="234"/>
      <c r="I768" s="234"/>
      <c r="J768" s="234"/>
      <c r="K768" s="234"/>
      <c r="L768" s="234"/>
      <c r="M768" s="234"/>
      <c r="N768" s="234"/>
      <c r="O768" s="234"/>
      <c r="P768" s="234"/>
      <c r="Q768" s="234"/>
      <c r="R768" s="15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</row>
    <row r="769">
      <c r="A769" s="233"/>
      <c r="B769" s="156"/>
      <c r="C769" s="156"/>
      <c r="D769" s="234"/>
      <c r="E769" s="234"/>
      <c r="F769" s="234"/>
      <c r="G769" s="234"/>
      <c r="H769" s="234"/>
      <c r="I769" s="234"/>
      <c r="J769" s="234"/>
      <c r="K769" s="234"/>
      <c r="L769" s="234"/>
      <c r="M769" s="234"/>
      <c r="N769" s="234"/>
      <c r="O769" s="234"/>
      <c r="P769" s="234"/>
      <c r="Q769" s="234"/>
      <c r="R769" s="15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</row>
    <row r="770">
      <c r="A770" s="233"/>
      <c r="B770" s="156"/>
      <c r="C770" s="156"/>
      <c r="D770" s="234"/>
      <c r="E770" s="234"/>
      <c r="F770" s="234"/>
      <c r="G770" s="234"/>
      <c r="H770" s="234"/>
      <c r="I770" s="234"/>
      <c r="J770" s="234"/>
      <c r="K770" s="234"/>
      <c r="L770" s="234"/>
      <c r="M770" s="234"/>
      <c r="N770" s="234"/>
      <c r="O770" s="234"/>
      <c r="P770" s="234"/>
      <c r="Q770" s="234"/>
      <c r="R770" s="15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</row>
    <row r="771">
      <c r="A771" s="233"/>
      <c r="B771" s="156"/>
      <c r="C771" s="156"/>
      <c r="D771" s="234"/>
      <c r="E771" s="234"/>
      <c r="F771" s="234"/>
      <c r="G771" s="234"/>
      <c r="H771" s="234"/>
      <c r="I771" s="234"/>
      <c r="J771" s="234"/>
      <c r="K771" s="234"/>
      <c r="L771" s="234"/>
      <c r="M771" s="234"/>
      <c r="N771" s="234"/>
      <c r="O771" s="234"/>
      <c r="P771" s="234"/>
      <c r="Q771" s="234"/>
      <c r="R771" s="15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</row>
    <row r="772">
      <c r="A772" s="233"/>
      <c r="B772" s="156"/>
      <c r="C772" s="156"/>
      <c r="D772" s="234"/>
      <c r="E772" s="234"/>
      <c r="F772" s="234"/>
      <c r="G772" s="234"/>
      <c r="H772" s="234"/>
      <c r="I772" s="234"/>
      <c r="J772" s="234"/>
      <c r="K772" s="234"/>
      <c r="L772" s="234"/>
      <c r="M772" s="234"/>
      <c r="N772" s="234"/>
      <c r="O772" s="234"/>
      <c r="P772" s="234"/>
      <c r="Q772" s="234"/>
      <c r="R772" s="15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</row>
    <row r="773">
      <c r="A773" s="233"/>
      <c r="B773" s="156"/>
      <c r="C773" s="156"/>
      <c r="D773" s="234"/>
      <c r="E773" s="234"/>
      <c r="F773" s="234"/>
      <c r="G773" s="234"/>
      <c r="H773" s="234"/>
      <c r="I773" s="234"/>
      <c r="J773" s="234"/>
      <c r="K773" s="234"/>
      <c r="L773" s="234"/>
      <c r="M773" s="234"/>
      <c r="N773" s="234"/>
      <c r="O773" s="234"/>
      <c r="P773" s="234"/>
      <c r="Q773" s="234"/>
      <c r="R773" s="15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</row>
    <row r="774">
      <c r="A774" s="233"/>
      <c r="B774" s="156"/>
      <c r="C774" s="156"/>
      <c r="D774" s="234"/>
      <c r="E774" s="234"/>
      <c r="F774" s="234"/>
      <c r="G774" s="234"/>
      <c r="H774" s="234"/>
      <c r="I774" s="234"/>
      <c r="J774" s="234"/>
      <c r="K774" s="234"/>
      <c r="L774" s="234"/>
      <c r="M774" s="234"/>
      <c r="N774" s="234"/>
      <c r="O774" s="234"/>
      <c r="P774" s="234"/>
      <c r="Q774" s="234"/>
      <c r="R774" s="15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</row>
    <row r="775">
      <c r="A775" s="233"/>
      <c r="B775" s="156"/>
      <c r="C775" s="156"/>
      <c r="D775" s="234"/>
      <c r="E775" s="234"/>
      <c r="F775" s="234"/>
      <c r="G775" s="234"/>
      <c r="H775" s="234"/>
      <c r="I775" s="234"/>
      <c r="J775" s="234"/>
      <c r="K775" s="234"/>
      <c r="L775" s="234"/>
      <c r="M775" s="234"/>
      <c r="N775" s="234"/>
      <c r="O775" s="234"/>
      <c r="P775" s="234"/>
      <c r="Q775" s="234"/>
      <c r="R775" s="15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</row>
    <row r="776">
      <c r="A776" s="233"/>
      <c r="B776" s="156"/>
      <c r="C776" s="156"/>
      <c r="D776" s="234"/>
      <c r="E776" s="234"/>
      <c r="F776" s="234"/>
      <c r="G776" s="234"/>
      <c r="H776" s="234"/>
      <c r="I776" s="234"/>
      <c r="J776" s="234"/>
      <c r="K776" s="234"/>
      <c r="L776" s="234"/>
      <c r="M776" s="234"/>
      <c r="N776" s="234"/>
      <c r="O776" s="234"/>
      <c r="P776" s="234"/>
      <c r="Q776" s="234"/>
      <c r="R776" s="15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</row>
    <row r="777">
      <c r="A777" s="233"/>
      <c r="B777" s="156"/>
      <c r="C777" s="156"/>
      <c r="D777" s="234"/>
      <c r="E777" s="234"/>
      <c r="F777" s="234"/>
      <c r="G777" s="234"/>
      <c r="H777" s="234"/>
      <c r="I777" s="234"/>
      <c r="J777" s="234"/>
      <c r="K777" s="234"/>
      <c r="L777" s="234"/>
      <c r="M777" s="234"/>
      <c r="N777" s="234"/>
      <c r="O777" s="234"/>
      <c r="P777" s="234"/>
      <c r="Q777" s="234"/>
      <c r="R777" s="15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</row>
    <row r="778">
      <c r="A778" s="233"/>
      <c r="B778" s="156"/>
      <c r="C778" s="156"/>
      <c r="D778" s="234"/>
      <c r="E778" s="234"/>
      <c r="F778" s="234"/>
      <c r="G778" s="234"/>
      <c r="H778" s="234"/>
      <c r="I778" s="234"/>
      <c r="J778" s="234"/>
      <c r="K778" s="234"/>
      <c r="L778" s="234"/>
      <c r="M778" s="234"/>
      <c r="N778" s="234"/>
      <c r="O778" s="234"/>
      <c r="P778" s="234"/>
      <c r="Q778" s="234"/>
      <c r="R778" s="15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</row>
    <row r="779">
      <c r="A779" s="233"/>
      <c r="B779" s="156"/>
      <c r="C779" s="156"/>
      <c r="D779" s="234"/>
      <c r="E779" s="234"/>
      <c r="F779" s="234"/>
      <c r="G779" s="234"/>
      <c r="H779" s="234"/>
      <c r="I779" s="234"/>
      <c r="J779" s="234"/>
      <c r="K779" s="234"/>
      <c r="L779" s="234"/>
      <c r="M779" s="234"/>
      <c r="N779" s="234"/>
      <c r="O779" s="234"/>
      <c r="P779" s="234"/>
      <c r="Q779" s="234"/>
      <c r="R779" s="15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</row>
    <row r="780">
      <c r="A780" s="233"/>
      <c r="B780" s="156"/>
      <c r="C780" s="156"/>
      <c r="D780" s="234"/>
      <c r="E780" s="234"/>
      <c r="F780" s="234"/>
      <c r="G780" s="234"/>
      <c r="H780" s="234"/>
      <c r="I780" s="234"/>
      <c r="J780" s="234"/>
      <c r="K780" s="234"/>
      <c r="L780" s="234"/>
      <c r="M780" s="234"/>
      <c r="N780" s="234"/>
      <c r="O780" s="234"/>
      <c r="P780" s="234"/>
      <c r="Q780" s="234"/>
      <c r="R780" s="15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</row>
    <row r="781">
      <c r="A781" s="233"/>
      <c r="B781" s="156"/>
      <c r="C781" s="156"/>
      <c r="D781" s="234"/>
      <c r="E781" s="234"/>
      <c r="F781" s="234"/>
      <c r="G781" s="234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/>
      <c r="R781" s="15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</row>
    <row r="782">
      <c r="A782" s="233"/>
      <c r="B782" s="156"/>
      <c r="C782" s="156"/>
      <c r="D782" s="234"/>
      <c r="E782" s="234"/>
      <c r="F782" s="234"/>
      <c r="G782" s="234"/>
      <c r="H782" s="234"/>
      <c r="I782" s="234"/>
      <c r="J782" s="234"/>
      <c r="K782" s="234"/>
      <c r="L782" s="234"/>
      <c r="M782" s="234"/>
      <c r="N782" s="234"/>
      <c r="O782" s="234"/>
      <c r="P782" s="234"/>
      <c r="Q782" s="234"/>
      <c r="R782" s="15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</row>
    <row r="783">
      <c r="A783" s="233"/>
      <c r="B783" s="156"/>
      <c r="C783" s="156"/>
      <c r="D783" s="234"/>
      <c r="E783" s="234"/>
      <c r="F783" s="234"/>
      <c r="G783" s="234"/>
      <c r="H783" s="234"/>
      <c r="I783" s="234"/>
      <c r="J783" s="234"/>
      <c r="K783" s="234"/>
      <c r="L783" s="234"/>
      <c r="M783" s="234"/>
      <c r="N783" s="234"/>
      <c r="O783" s="234"/>
      <c r="P783" s="234"/>
      <c r="Q783" s="234"/>
      <c r="R783" s="15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</row>
    <row r="784">
      <c r="A784" s="233"/>
      <c r="B784" s="156"/>
      <c r="C784" s="156"/>
      <c r="D784" s="234"/>
      <c r="E784" s="234"/>
      <c r="F784" s="234"/>
      <c r="G784" s="234"/>
      <c r="H784" s="234"/>
      <c r="I784" s="234"/>
      <c r="J784" s="234"/>
      <c r="K784" s="234"/>
      <c r="L784" s="234"/>
      <c r="M784" s="234"/>
      <c r="N784" s="234"/>
      <c r="O784" s="234"/>
      <c r="P784" s="234"/>
      <c r="Q784" s="234"/>
      <c r="R784" s="15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</row>
    <row r="785">
      <c r="A785" s="233"/>
      <c r="B785" s="156"/>
      <c r="C785" s="156"/>
      <c r="D785" s="234"/>
      <c r="E785" s="234"/>
      <c r="F785" s="234"/>
      <c r="G785" s="234"/>
      <c r="H785" s="234"/>
      <c r="I785" s="234"/>
      <c r="J785" s="234"/>
      <c r="K785" s="234"/>
      <c r="L785" s="234"/>
      <c r="M785" s="234"/>
      <c r="N785" s="234"/>
      <c r="O785" s="234"/>
      <c r="P785" s="234"/>
      <c r="Q785" s="234"/>
      <c r="R785" s="15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</row>
    <row r="786">
      <c r="A786" s="233"/>
      <c r="B786" s="156"/>
      <c r="C786" s="156"/>
      <c r="D786" s="234"/>
      <c r="E786" s="234"/>
      <c r="F786" s="234"/>
      <c r="G786" s="234"/>
      <c r="H786" s="234"/>
      <c r="I786" s="234"/>
      <c r="J786" s="234"/>
      <c r="K786" s="234"/>
      <c r="L786" s="234"/>
      <c r="M786" s="234"/>
      <c r="N786" s="234"/>
      <c r="O786" s="234"/>
      <c r="P786" s="234"/>
      <c r="Q786" s="234"/>
      <c r="R786" s="15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</row>
    <row r="787">
      <c r="A787" s="233"/>
      <c r="B787" s="156"/>
      <c r="C787" s="156"/>
      <c r="D787" s="234"/>
      <c r="E787" s="234"/>
      <c r="F787" s="234"/>
      <c r="G787" s="234"/>
      <c r="H787" s="234"/>
      <c r="I787" s="234"/>
      <c r="J787" s="234"/>
      <c r="K787" s="234"/>
      <c r="L787" s="234"/>
      <c r="M787" s="234"/>
      <c r="N787" s="234"/>
      <c r="O787" s="234"/>
      <c r="P787" s="234"/>
      <c r="Q787" s="234"/>
      <c r="R787" s="15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</row>
    <row r="788">
      <c r="A788" s="233"/>
      <c r="B788" s="156"/>
      <c r="C788" s="156"/>
      <c r="D788" s="234"/>
      <c r="E788" s="234"/>
      <c r="F788" s="234"/>
      <c r="G788" s="234"/>
      <c r="H788" s="234"/>
      <c r="I788" s="234"/>
      <c r="J788" s="234"/>
      <c r="K788" s="234"/>
      <c r="L788" s="234"/>
      <c r="M788" s="234"/>
      <c r="N788" s="234"/>
      <c r="O788" s="234"/>
      <c r="P788" s="234"/>
      <c r="Q788" s="234"/>
      <c r="R788" s="15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</row>
    <row r="789">
      <c r="A789" s="233"/>
      <c r="B789" s="156"/>
      <c r="C789" s="156"/>
      <c r="D789" s="234"/>
      <c r="E789" s="234"/>
      <c r="F789" s="234"/>
      <c r="G789" s="234"/>
      <c r="H789" s="234"/>
      <c r="I789" s="234"/>
      <c r="J789" s="234"/>
      <c r="K789" s="234"/>
      <c r="L789" s="234"/>
      <c r="M789" s="234"/>
      <c r="N789" s="234"/>
      <c r="O789" s="234"/>
      <c r="P789" s="234"/>
      <c r="Q789" s="234"/>
      <c r="R789" s="15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</row>
    <row r="790">
      <c r="A790" s="233"/>
      <c r="B790" s="156"/>
      <c r="C790" s="156"/>
      <c r="D790" s="234"/>
      <c r="E790" s="234"/>
      <c r="F790" s="234"/>
      <c r="G790" s="234"/>
      <c r="H790" s="234"/>
      <c r="I790" s="234"/>
      <c r="J790" s="234"/>
      <c r="K790" s="234"/>
      <c r="L790" s="234"/>
      <c r="M790" s="234"/>
      <c r="N790" s="234"/>
      <c r="O790" s="234"/>
      <c r="P790" s="234"/>
      <c r="Q790" s="234"/>
      <c r="R790" s="15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</row>
    <row r="791">
      <c r="A791" s="233"/>
      <c r="B791" s="156"/>
      <c r="C791" s="156"/>
      <c r="D791" s="234"/>
      <c r="E791" s="234"/>
      <c r="F791" s="234"/>
      <c r="G791" s="234"/>
      <c r="H791" s="234"/>
      <c r="I791" s="234"/>
      <c r="J791" s="234"/>
      <c r="K791" s="234"/>
      <c r="L791" s="234"/>
      <c r="M791" s="234"/>
      <c r="N791" s="234"/>
      <c r="O791" s="234"/>
      <c r="P791" s="234"/>
      <c r="Q791" s="234"/>
      <c r="R791" s="15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</row>
    <row r="792">
      <c r="A792" s="233"/>
      <c r="B792" s="156"/>
      <c r="C792" s="156"/>
      <c r="D792" s="234"/>
      <c r="E792" s="234"/>
      <c r="F792" s="234"/>
      <c r="G792" s="234"/>
      <c r="H792" s="234"/>
      <c r="I792" s="234"/>
      <c r="J792" s="234"/>
      <c r="K792" s="234"/>
      <c r="L792" s="234"/>
      <c r="M792" s="234"/>
      <c r="N792" s="234"/>
      <c r="O792" s="234"/>
      <c r="P792" s="234"/>
      <c r="Q792" s="234"/>
      <c r="R792" s="15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</row>
    <row r="793">
      <c r="A793" s="233"/>
      <c r="B793" s="156"/>
      <c r="C793" s="156"/>
      <c r="D793" s="234"/>
      <c r="E793" s="234"/>
      <c r="F793" s="234"/>
      <c r="G793" s="234"/>
      <c r="H793" s="234"/>
      <c r="I793" s="234"/>
      <c r="J793" s="234"/>
      <c r="K793" s="234"/>
      <c r="L793" s="234"/>
      <c r="M793" s="234"/>
      <c r="N793" s="234"/>
      <c r="O793" s="234"/>
      <c r="P793" s="234"/>
      <c r="Q793" s="234"/>
      <c r="R793" s="15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</row>
    <row r="794">
      <c r="A794" s="233"/>
      <c r="B794" s="156"/>
      <c r="C794" s="156"/>
      <c r="D794" s="234"/>
      <c r="E794" s="234"/>
      <c r="F794" s="234"/>
      <c r="G794" s="234"/>
      <c r="H794" s="234"/>
      <c r="I794" s="234"/>
      <c r="J794" s="234"/>
      <c r="K794" s="234"/>
      <c r="L794" s="234"/>
      <c r="M794" s="234"/>
      <c r="N794" s="234"/>
      <c r="O794" s="234"/>
      <c r="P794" s="234"/>
      <c r="Q794" s="234"/>
      <c r="R794" s="15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</row>
    <row r="795">
      <c r="A795" s="233"/>
      <c r="B795" s="156"/>
      <c r="C795" s="156"/>
      <c r="D795" s="234"/>
      <c r="E795" s="234"/>
      <c r="F795" s="234"/>
      <c r="G795" s="234"/>
      <c r="H795" s="234"/>
      <c r="I795" s="234"/>
      <c r="J795" s="234"/>
      <c r="K795" s="234"/>
      <c r="L795" s="234"/>
      <c r="M795" s="234"/>
      <c r="N795" s="234"/>
      <c r="O795" s="234"/>
      <c r="P795" s="234"/>
      <c r="Q795" s="234"/>
      <c r="R795" s="15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</row>
    <row r="796">
      <c r="A796" s="233"/>
      <c r="B796" s="156"/>
      <c r="C796" s="156"/>
      <c r="D796" s="234"/>
      <c r="E796" s="234"/>
      <c r="F796" s="234"/>
      <c r="G796" s="234"/>
      <c r="H796" s="234"/>
      <c r="I796" s="234"/>
      <c r="J796" s="234"/>
      <c r="K796" s="234"/>
      <c r="L796" s="234"/>
      <c r="M796" s="234"/>
      <c r="N796" s="234"/>
      <c r="O796" s="234"/>
      <c r="P796" s="234"/>
      <c r="Q796" s="234"/>
      <c r="R796" s="15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</row>
    <row r="797">
      <c r="A797" s="233"/>
      <c r="B797" s="156"/>
      <c r="C797" s="156"/>
      <c r="D797" s="234"/>
      <c r="E797" s="234"/>
      <c r="F797" s="234"/>
      <c r="G797" s="234"/>
      <c r="H797" s="234"/>
      <c r="I797" s="234"/>
      <c r="J797" s="234"/>
      <c r="K797" s="234"/>
      <c r="L797" s="234"/>
      <c r="M797" s="234"/>
      <c r="N797" s="234"/>
      <c r="O797" s="234"/>
      <c r="P797" s="234"/>
      <c r="Q797" s="234"/>
      <c r="R797" s="15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</row>
    <row r="798">
      <c r="A798" s="233"/>
      <c r="B798" s="156"/>
      <c r="C798" s="156"/>
      <c r="D798" s="234"/>
      <c r="E798" s="234"/>
      <c r="F798" s="234"/>
      <c r="G798" s="234"/>
      <c r="H798" s="234"/>
      <c r="I798" s="234"/>
      <c r="J798" s="234"/>
      <c r="K798" s="234"/>
      <c r="L798" s="234"/>
      <c r="M798" s="234"/>
      <c r="N798" s="234"/>
      <c r="O798" s="234"/>
      <c r="P798" s="234"/>
      <c r="Q798" s="234"/>
      <c r="R798" s="15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</row>
    <row r="799">
      <c r="A799" s="233"/>
      <c r="B799" s="156"/>
      <c r="C799" s="156"/>
      <c r="D799" s="234"/>
      <c r="E799" s="234"/>
      <c r="F799" s="234"/>
      <c r="G799" s="234"/>
      <c r="H799" s="234"/>
      <c r="I799" s="234"/>
      <c r="J799" s="234"/>
      <c r="K799" s="234"/>
      <c r="L799" s="234"/>
      <c r="M799" s="234"/>
      <c r="N799" s="234"/>
      <c r="O799" s="234"/>
      <c r="P799" s="234"/>
      <c r="Q799" s="234"/>
      <c r="R799" s="15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</row>
    <row r="800">
      <c r="A800" s="233"/>
      <c r="B800" s="156"/>
      <c r="C800" s="156"/>
      <c r="D800" s="234"/>
      <c r="E800" s="234"/>
      <c r="F800" s="234"/>
      <c r="G800" s="234"/>
      <c r="H800" s="234"/>
      <c r="I800" s="234"/>
      <c r="J800" s="234"/>
      <c r="K800" s="234"/>
      <c r="L800" s="234"/>
      <c r="M800" s="234"/>
      <c r="N800" s="234"/>
      <c r="O800" s="234"/>
      <c r="P800" s="234"/>
      <c r="Q800" s="234"/>
      <c r="R800" s="15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</row>
    <row r="801">
      <c r="A801" s="233"/>
      <c r="B801" s="156"/>
      <c r="C801" s="156"/>
      <c r="D801" s="234"/>
      <c r="E801" s="234"/>
      <c r="F801" s="234"/>
      <c r="G801" s="234"/>
      <c r="H801" s="234"/>
      <c r="I801" s="234"/>
      <c r="J801" s="234"/>
      <c r="K801" s="234"/>
      <c r="L801" s="234"/>
      <c r="M801" s="234"/>
      <c r="N801" s="234"/>
      <c r="O801" s="234"/>
      <c r="P801" s="234"/>
      <c r="Q801" s="234"/>
      <c r="R801" s="15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</row>
    <row r="802">
      <c r="A802" s="233"/>
      <c r="B802" s="156"/>
      <c r="C802" s="156"/>
      <c r="D802" s="234"/>
      <c r="E802" s="234"/>
      <c r="F802" s="234"/>
      <c r="G802" s="234"/>
      <c r="H802" s="234"/>
      <c r="I802" s="234"/>
      <c r="J802" s="234"/>
      <c r="K802" s="234"/>
      <c r="L802" s="234"/>
      <c r="M802" s="234"/>
      <c r="N802" s="234"/>
      <c r="O802" s="234"/>
      <c r="P802" s="234"/>
      <c r="Q802" s="234"/>
      <c r="R802" s="15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</row>
    <row r="803">
      <c r="A803" s="233"/>
      <c r="B803" s="156"/>
      <c r="C803" s="156"/>
      <c r="D803" s="234"/>
      <c r="E803" s="234"/>
      <c r="F803" s="234"/>
      <c r="G803" s="234"/>
      <c r="H803" s="234"/>
      <c r="I803" s="234"/>
      <c r="J803" s="234"/>
      <c r="K803" s="234"/>
      <c r="L803" s="234"/>
      <c r="M803" s="234"/>
      <c r="N803" s="234"/>
      <c r="O803" s="234"/>
      <c r="P803" s="234"/>
      <c r="Q803" s="234"/>
      <c r="R803" s="15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</row>
    <row r="804">
      <c r="A804" s="233"/>
      <c r="B804" s="156"/>
      <c r="C804" s="156"/>
      <c r="D804" s="234"/>
      <c r="E804" s="234"/>
      <c r="F804" s="234"/>
      <c r="G804" s="234"/>
      <c r="H804" s="234"/>
      <c r="I804" s="234"/>
      <c r="J804" s="234"/>
      <c r="K804" s="234"/>
      <c r="L804" s="234"/>
      <c r="M804" s="234"/>
      <c r="N804" s="234"/>
      <c r="O804" s="234"/>
      <c r="P804" s="234"/>
      <c r="Q804" s="234"/>
      <c r="R804" s="15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</row>
    <row r="805">
      <c r="A805" s="233"/>
      <c r="B805" s="156"/>
      <c r="C805" s="156"/>
      <c r="D805" s="234"/>
      <c r="E805" s="234"/>
      <c r="F805" s="234"/>
      <c r="G805" s="234"/>
      <c r="H805" s="234"/>
      <c r="I805" s="234"/>
      <c r="J805" s="234"/>
      <c r="K805" s="234"/>
      <c r="L805" s="234"/>
      <c r="M805" s="234"/>
      <c r="N805" s="234"/>
      <c r="O805" s="234"/>
      <c r="P805" s="234"/>
      <c r="Q805" s="234"/>
      <c r="R805" s="15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</row>
    <row r="806">
      <c r="A806" s="233"/>
      <c r="B806" s="156"/>
      <c r="C806" s="156"/>
      <c r="D806" s="234"/>
      <c r="E806" s="234"/>
      <c r="F806" s="234"/>
      <c r="G806" s="234"/>
      <c r="H806" s="234"/>
      <c r="I806" s="234"/>
      <c r="J806" s="234"/>
      <c r="K806" s="234"/>
      <c r="L806" s="234"/>
      <c r="M806" s="234"/>
      <c r="N806" s="234"/>
      <c r="O806" s="234"/>
      <c r="P806" s="234"/>
      <c r="Q806" s="234"/>
      <c r="R806" s="15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</row>
    <row r="807">
      <c r="A807" s="233"/>
      <c r="B807" s="156"/>
      <c r="C807" s="156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15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</row>
    <row r="808">
      <c r="A808" s="233"/>
      <c r="B808" s="156"/>
      <c r="C808" s="156"/>
      <c r="D808" s="234"/>
      <c r="E808" s="234"/>
      <c r="F808" s="234"/>
      <c r="G808" s="234"/>
      <c r="H808" s="234"/>
      <c r="I808" s="234"/>
      <c r="J808" s="234"/>
      <c r="K808" s="234"/>
      <c r="L808" s="234"/>
      <c r="M808" s="234"/>
      <c r="N808" s="234"/>
      <c r="O808" s="234"/>
      <c r="P808" s="234"/>
      <c r="Q808" s="234"/>
      <c r="R808" s="15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</row>
    <row r="809">
      <c r="A809" s="233"/>
      <c r="B809" s="156"/>
      <c r="C809" s="156"/>
      <c r="D809" s="234"/>
      <c r="E809" s="234"/>
      <c r="F809" s="234"/>
      <c r="G809" s="234"/>
      <c r="H809" s="234"/>
      <c r="I809" s="234"/>
      <c r="J809" s="234"/>
      <c r="K809" s="234"/>
      <c r="L809" s="234"/>
      <c r="M809" s="234"/>
      <c r="N809" s="234"/>
      <c r="O809" s="234"/>
      <c r="P809" s="234"/>
      <c r="Q809" s="234"/>
      <c r="R809" s="15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</row>
    <row r="810">
      <c r="A810" s="233"/>
      <c r="B810" s="156"/>
      <c r="C810" s="156"/>
      <c r="D810" s="234"/>
      <c r="E810" s="234"/>
      <c r="F810" s="234"/>
      <c r="G810" s="234"/>
      <c r="H810" s="234"/>
      <c r="I810" s="234"/>
      <c r="J810" s="234"/>
      <c r="K810" s="234"/>
      <c r="L810" s="234"/>
      <c r="M810" s="234"/>
      <c r="N810" s="234"/>
      <c r="O810" s="234"/>
      <c r="P810" s="234"/>
      <c r="Q810" s="234"/>
      <c r="R810" s="15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</row>
    <row r="811">
      <c r="A811" s="233"/>
      <c r="B811" s="156"/>
      <c r="C811" s="156"/>
      <c r="D811" s="234"/>
      <c r="E811" s="234"/>
      <c r="F811" s="234"/>
      <c r="G811" s="234"/>
      <c r="H811" s="234"/>
      <c r="I811" s="234"/>
      <c r="J811" s="234"/>
      <c r="K811" s="234"/>
      <c r="L811" s="234"/>
      <c r="M811" s="234"/>
      <c r="N811" s="234"/>
      <c r="O811" s="234"/>
      <c r="P811" s="234"/>
      <c r="Q811" s="234"/>
      <c r="R811" s="15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</row>
    <row r="812">
      <c r="A812" s="233"/>
      <c r="B812" s="156"/>
      <c r="C812" s="156"/>
      <c r="D812" s="234"/>
      <c r="E812" s="234"/>
      <c r="F812" s="234"/>
      <c r="G812" s="234"/>
      <c r="H812" s="234"/>
      <c r="I812" s="234"/>
      <c r="J812" s="234"/>
      <c r="K812" s="234"/>
      <c r="L812" s="234"/>
      <c r="M812" s="234"/>
      <c r="N812" s="234"/>
      <c r="O812" s="234"/>
      <c r="P812" s="234"/>
      <c r="Q812" s="234"/>
      <c r="R812" s="15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</row>
    <row r="813">
      <c r="A813" s="233"/>
      <c r="B813" s="156"/>
      <c r="C813" s="156"/>
      <c r="D813" s="234"/>
      <c r="E813" s="234"/>
      <c r="F813" s="234"/>
      <c r="G813" s="234"/>
      <c r="H813" s="234"/>
      <c r="I813" s="234"/>
      <c r="J813" s="234"/>
      <c r="K813" s="234"/>
      <c r="L813" s="234"/>
      <c r="M813" s="234"/>
      <c r="N813" s="234"/>
      <c r="O813" s="234"/>
      <c r="P813" s="234"/>
      <c r="Q813" s="234"/>
      <c r="R813" s="15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</row>
    <row r="814">
      <c r="A814" s="233"/>
      <c r="B814" s="156"/>
      <c r="C814" s="156"/>
      <c r="D814" s="234"/>
      <c r="E814" s="234"/>
      <c r="F814" s="234"/>
      <c r="G814" s="234"/>
      <c r="H814" s="234"/>
      <c r="I814" s="234"/>
      <c r="J814" s="234"/>
      <c r="K814" s="234"/>
      <c r="L814" s="234"/>
      <c r="M814" s="234"/>
      <c r="N814" s="234"/>
      <c r="O814" s="234"/>
      <c r="P814" s="234"/>
      <c r="Q814" s="234"/>
      <c r="R814" s="15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</row>
    <row r="815">
      <c r="A815" s="233"/>
      <c r="B815" s="156"/>
      <c r="C815" s="156"/>
      <c r="D815" s="234"/>
      <c r="E815" s="234"/>
      <c r="F815" s="234"/>
      <c r="G815" s="234"/>
      <c r="H815" s="234"/>
      <c r="I815" s="234"/>
      <c r="J815" s="234"/>
      <c r="K815" s="234"/>
      <c r="L815" s="234"/>
      <c r="M815" s="234"/>
      <c r="N815" s="234"/>
      <c r="O815" s="234"/>
      <c r="P815" s="234"/>
      <c r="Q815" s="234"/>
      <c r="R815" s="15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</row>
    <row r="816">
      <c r="A816" s="233"/>
      <c r="B816" s="156"/>
      <c r="C816" s="156"/>
      <c r="D816" s="234"/>
      <c r="E816" s="234"/>
      <c r="F816" s="234"/>
      <c r="G816" s="234"/>
      <c r="H816" s="234"/>
      <c r="I816" s="234"/>
      <c r="J816" s="234"/>
      <c r="K816" s="234"/>
      <c r="L816" s="234"/>
      <c r="M816" s="234"/>
      <c r="N816" s="234"/>
      <c r="O816" s="234"/>
      <c r="P816" s="234"/>
      <c r="Q816" s="234"/>
      <c r="R816" s="15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</row>
    <row r="817">
      <c r="A817" s="233"/>
      <c r="B817" s="156"/>
      <c r="C817" s="156"/>
      <c r="D817" s="234"/>
      <c r="E817" s="234"/>
      <c r="F817" s="234"/>
      <c r="G817" s="234"/>
      <c r="H817" s="234"/>
      <c r="I817" s="234"/>
      <c r="J817" s="234"/>
      <c r="K817" s="234"/>
      <c r="L817" s="234"/>
      <c r="M817" s="234"/>
      <c r="N817" s="234"/>
      <c r="O817" s="234"/>
      <c r="P817" s="234"/>
      <c r="Q817" s="234"/>
      <c r="R817" s="15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</row>
    <row r="818">
      <c r="A818" s="233"/>
      <c r="B818" s="156"/>
      <c r="C818" s="156"/>
      <c r="D818" s="234"/>
      <c r="E818" s="234"/>
      <c r="F818" s="234"/>
      <c r="G818" s="234"/>
      <c r="H818" s="234"/>
      <c r="I818" s="234"/>
      <c r="J818" s="234"/>
      <c r="K818" s="234"/>
      <c r="L818" s="234"/>
      <c r="M818" s="234"/>
      <c r="N818" s="234"/>
      <c r="O818" s="234"/>
      <c r="P818" s="234"/>
      <c r="Q818" s="234"/>
      <c r="R818" s="15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</row>
    <row r="819">
      <c r="A819" s="233"/>
      <c r="B819" s="156"/>
      <c r="C819" s="156"/>
      <c r="D819" s="234"/>
      <c r="E819" s="234"/>
      <c r="F819" s="234"/>
      <c r="G819" s="234"/>
      <c r="H819" s="234"/>
      <c r="I819" s="234"/>
      <c r="J819" s="234"/>
      <c r="K819" s="234"/>
      <c r="L819" s="234"/>
      <c r="M819" s="234"/>
      <c r="N819" s="234"/>
      <c r="O819" s="234"/>
      <c r="P819" s="234"/>
      <c r="Q819" s="234"/>
      <c r="R819" s="15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</row>
    <row r="820">
      <c r="A820" s="233"/>
      <c r="B820" s="156"/>
      <c r="C820" s="156"/>
      <c r="D820" s="234"/>
      <c r="E820" s="234"/>
      <c r="F820" s="234"/>
      <c r="G820" s="234"/>
      <c r="H820" s="234"/>
      <c r="I820" s="234"/>
      <c r="J820" s="234"/>
      <c r="K820" s="234"/>
      <c r="L820" s="234"/>
      <c r="M820" s="234"/>
      <c r="N820" s="234"/>
      <c r="O820" s="234"/>
      <c r="P820" s="234"/>
      <c r="Q820" s="234"/>
      <c r="R820" s="15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</row>
    <row r="821">
      <c r="A821" s="233"/>
      <c r="B821" s="156"/>
      <c r="C821" s="156"/>
      <c r="D821" s="234"/>
      <c r="E821" s="234"/>
      <c r="F821" s="234"/>
      <c r="G821" s="234"/>
      <c r="H821" s="234"/>
      <c r="I821" s="234"/>
      <c r="J821" s="234"/>
      <c r="K821" s="234"/>
      <c r="L821" s="234"/>
      <c r="M821" s="234"/>
      <c r="N821" s="234"/>
      <c r="O821" s="234"/>
      <c r="P821" s="234"/>
      <c r="Q821" s="234"/>
      <c r="R821" s="15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</row>
    <row r="822">
      <c r="A822" s="233"/>
      <c r="B822" s="156"/>
      <c r="C822" s="156"/>
      <c r="D822" s="234"/>
      <c r="E822" s="234"/>
      <c r="F822" s="234"/>
      <c r="G822" s="234"/>
      <c r="H822" s="234"/>
      <c r="I822" s="234"/>
      <c r="J822" s="234"/>
      <c r="K822" s="234"/>
      <c r="L822" s="234"/>
      <c r="M822" s="234"/>
      <c r="N822" s="234"/>
      <c r="O822" s="234"/>
      <c r="P822" s="234"/>
      <c r="Q822" s="234"/>
      <c r="R822" s="15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</row>
    <row r="823">
      <c r="A823" s="233"/>
      <c r="B823" s="156"/>
      <c r="C823" s="156"/>
      <c r="D823" s="234"/>
      <c r="E823" s="234"/>
      <c r="F823" s="234"/>
      <c r="G823" s="234"/>
      <c r="H823" s="234"/>
      <c r="I823" s="234"/>
      <c r="J823" s="234"/>
      <c r="K823" s="234"/>
      <c r="L823" s="234"/>
      <c r="M823" s="234"/>
      <c r="N823" s="234"/>
      <c r="O823" s="234"/>
      <c r="P823" s="234"/>
      <c r="Q823" s="234"/>
      <c r="R823" s="15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</row>
    <row r="824">
      <c r="A824" s="233"/>
      <c r="B824" s="156"/>
      <c r="C824" s="156"/>
      <c r="D824" s="234"/>
      <c r="E824" s="234"/>
      <c r="F824" s="234"/>
      <c r="G824" s="234"/>
      <c r="H824" s="234"/>
      <c r="I824" s="234"/>
      <c r="J824" s="234"/>
      <c r="K824" s="234"/>
      <c r="L824" s="234"/>
      <c r="M824" s="234"/>
      <c r="N824" s="234"/>
      <c r="O824" s="234"/>
      <c r="P824" s="234"/>
      <c r="Q824" s="234"/>
      <c r="R824" s="15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</row>
    <row r="825">
      <c r="A825" s="233"/>
      <c r="B825" s="156"/>
      <c r="C825" s="156"/>
      <c r="D825" s="234"/>
      <c r="E825" s="234"/>
      <c r="F825" s="234"/>
      <c r="G825" s="234"/>
      <c r="H825" s="234"/>
      <c r="I825" s="234"/>
      <c r="J825" s="234"/>
      <c r="K825" s="234"/>
      <c r="L825" s="234"/>
      <c r="M825" s="234"/>
      <c r="N825" s="234"/>
      <c r="O825" s="234"/>
      <c r="P825" s="234"/>
      <c r="Q825" s="234"/>
      <c r="R825" s="15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</row>
    <row r="826">
      <c r="A826" s="233"/>
      <c r="B826" s="156"/>
      <c r="C826" s="156"/>
      <c r="D826" s="234"/>
      <c r="E826" s="234"/>
      <c r="F826" s="234"/>
      <c r="G826" s="234"/>
      <c r="H826" s="234"/>
      <c r="I826" s="234"/>
      <c r="J826" s="234"/>
      <c r="K826" s="234"/>
      <c r="L826" s="234"/>
      <c r="M826" s="234"/>
      <c r="N826" s="234"/>
      <c r="O826" s="234"/>
      <c r="P826" s="234"/>
      <c r="Q826" s="234"/>
      <c r="R826" s="15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</row>
    <row r="827">
      <c r="A827" s="233"/>
      <c r="B827" s="156"/>
      <c r="C827" s="156"/>
      <c r="D827" s="234"/>
      <c r="E827" s="234"/>
      <c r="F827" s="234"/>
      <c r="G827" s="234"/>
      <c r="H827" s="234"/>
      <c r="I827" s="234"/>
      <c r="J827" s="234"/>
      <c r="K827" s="234"/>
      <c r="L827" s="234"/>
      <c r="M827" s="234"/>
      <c r="N827" s="234"/>
      <c r="O827" s="234"/>
      <c r="P827" s="234"/>
      <c r="Q827" s="234"/>
      <c r="R827" s="15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</row>
    <row r="828">
      <c r="A828" s="233"/>
      <c r="B828" s="156"/>
      <c r="C828" s="156"/>
      <c r="D828" s="234"/>
      <c r="E828" s="234"/>
      <c r="F828" s="234"/>
      <c r="G828" s="234"/>
      <c r="H828" s="234"/>
      <c r="I828" s="234"/>
      <c r="J828" s="234"/>
      <c r="K828" s="234"/>
      <c r="L828" s="234"/>
      <c r="M828" s="234"/>
      <c r="N828" s="234"/>
      <c r="O828" s="234"/>
      <c r="P828" s="234"/>
      <c r="Q828" s="234"/>
      <c r="R828" s="15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</row>
    <row r="829">
      <c r="A829" s="233"/>
      <c r="B829" s="156"/>
      <c r="C829" s="156"/>
      <c r="D829" s="234"/>
      <c r="E829" s="234"/>
      <c r="F829" s="234"/>
      <c r="G829" s="234"/>
      <c r="H829" s="234"/>
      <c r="I829" s="234"/>
      <c r="J829" s="234"/>
      <c r="K829" s="234"/>
      <c r="L829" s="234"/>
      <c r="M829" s="234"/>
      <c r="N829" s="234"/>
      <c r="O829" s="234"/>
      <c r="P829" s="234"/>
      <c r="Q829" s="234"/>
      <c r="R829" s="15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</row>
    <row r="830">
      <c r="A830" s="233"/>
      <c r="B830" s="156"/>
      <c r="C830" s="156"/>
      <c r="D830" s="234"/>
      <c r="E830" s="234"/>
      <c r="F830" s="234"/>
      <c r="G830" s="234"/>
      <c r="H830" s="234"/>
      <c r="I830" s="234"/>
      <c r="J830" s="234"/>
      <c r="K830" s="234"/>
      <c r="L830" s="234"/>
      <c r="M830" s="234"/>
      <c r="N830" s="234"/>
      <c r="O830" s="234"/>
      <c r="P830" s="234"/>
      <c r="Q830" s="234"/>
      <c r="R830" s="15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</row>
    <row r="831">
      <c r="A831" s="233"/>
      <c r="B831" s="156"/>
      <c r="C831" s="156"/>
      <c r="D831" s="234"/>
      <c r="E831" s="234"/>
      <c r="F831" s="234"/>
      <c r="G831" s="234"/>
      <c r="H831" s="234"/>
      <c r="I831" s="234"/>
      <c r="J831" s="234"/>
      <c r="K831" s="234"/>
      <c r="L831" s="234"/>
      <c r="M831" s="234"/>
      <c r="N831" s="234"/>
      <c r="O831" s="234"/>
      <c r="P831" s="234"/>
      <c r="Q831" s="234"/>
      <c r="R831" s="15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</row>
    <row r="832">
      <c r="A832" s="233"/>
      <c r="B832" s="156"/>
      <c r="C832" s="156"/>
      <c r="D832" s="234"/>
      <c r="E832" s="234"/>
      <c r="F832" s="234"/>
      <c r="G832" s="234"/>
      <c r="H832" s="234"/>
      <c r="I832" s="234"/>
      <c r="J832" s="234"/>
      <c r="K832" s="234"/>
      <c r="L832" s="234"/>
      <c r="M832" s="234"/>
      <c r="N832" s="234"/>
      <c r="O832" s="234"/>
      <c r="P832" s="234"/>
      <c r="Q832" s="234"/>
      <c r="R832" s="15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</row>
    <row r="833">
      <c r="A833" s="233"/>
      <c r="B833" s="156"/>
      <c r="C833" s="156"/>
      <c r="D833" s="234"/>
      <c r="E833" s="234"/>
      <c r="F833" s="234"/>
      <c r="G833" s="234"/>
      <c r="H833" s="234"/>
      <c r="I833" s="234"/>
      <c r="J833" s="234"/>
      <c r="K833" s="234"/>
      <c r="L833" s="234"/>
      <c r="M833" s="234"/>
      <c r="N833" s="234"/>
      <c r="O833" s="234"/>
      <c r="P833" s="234"/>
      <c r="Q833" s="234"/>
      <c r="R833" s="15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</row>
    <row r="834">
      <c r="A834" s="233"/>
      <c r="B834" s="156"/>
      <c r="C834" s="156"/>
      <c r="D834" s="234"/>
      <c r="E834" s="234"/>
      <c r="F834" s="234"/>
      <c r="G834" s="234"/>
      <c r="H834" s="234"/>
      <c r="I834" s="234"/>
      <c r="J834" s="234"/>
      <c r="K834" s="234"/>
      <c r="L834" s="234"/>
      <c r="M834" s="234"/>
      <c r="N834" s="234"/>
      <c r="O834" s="234"/>
      <c r="P834" s="234"/>
      <c r="Q834" s="234"/>
      <c r="R834" s="15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</row>
    <row r="835">
      <c r="A835" s="233"/>
      <c r="B835" s="156"/>
      <c r="C835" s="156"/>
      <c r="D835" s="234"/>
      <c r="E835" s="234"/>
      <c r="F835" s="234"/>
      <c r="G835" s="234"/>
      <c r="H835" s="234"/>
      <c r="I835" s="234"/>
      <c r="J835" s="234"/>
      <c r="K835" s="234"/>
      <c r="L835" s="234"/>
      <c r="M835" s="234"/>
      <c r="N835" s="234"/>
      <c r="O835" s="234"/>
      <c r="P835" s="234"/>
      <c r="Q835" s="234"/>
      <c r="R835" s="15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</row>
    <row r="836">
      <c r="A836" s="233"/>
      <c r="B836" s="156"/>
      <c r="C836" s="156"/>
      <c r="D836" s="234"/>
      <c r="E836" s="234"/>
      <c r="F836" s="234"/>
      <c r="G836" s="234"/>
      <c r="H836" s="234"/>
      <c r="I836" s="234"/>
      <c r="J836" s="234"/>
      <c r="K836" s="234"/>
      <c r="L836" s="234"/>
      <c r="M836" s="234"/>
      <c r="N836" s="234"/>
      <c r="O836" s="234"/>
      <c r="P836" s="234"/>
      <c r="Q836" s="234"/>
      <c r="R836" s="15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</row>
    <row r="837">
      <c r="A837" s="233"/>
      <c r="B837" s="156"/>
      <c r="C837" s="156"/>
      <c r="D837" s="234"/>
      <c r="E837" s="234"/>
      <c r="F837" s="234"/>
      <c r="G837" s="234"/>
      <c r="H837" s="234"/>
      <c r="I837" s="234"/>
      <c r="J837" s="234"/>
      <c r="K837" s="234"/>
      <c r="L837" s="234"/>
      <c r="M837" s="234"/>
      <c r="N837" s="234"/>
      <c r="O837" s="234"/>
      <c r="P837" s="234"/>
      <c r="Q837" s="234"/>
      <c r="R837" s="15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</row>
    <row r="838">
      <c r="A838" s="233"/>
      <c r="B838" s="156"/>
      <c r="C838" s="156"/>
      <c r="D838" s="234"/>
      <c r="E838" s="234"/>
      <c r="F838" s="234"/>
      <c r="G838" s="234"/>
      <c r="H838" s="234"/>
      <c r="I838" s="234"/>
      <c r="J838" s="234"/>
      <c r="K838" s="234"/>
      <c r="L838" s="234"/>
      <c r="M838" s="234"/>
      <c r="N838" s="234"/>
      <c r="O838" s="234"/>
      <c r="P838" s="234"/>
      <c r="Q838" s="234"/>
      <c r="R838" s="15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</row>
    <row r="839">
      <c r="A839" s="233"/>
      <c r="B839" s="156"/>
      <c r="C839" s="156"/>
      <c r="D839" s="234"/>
      <c r="E839" s="234"/>
      <c r="F839" s="234"/>
      <c r="G839" s="234"/>
      <c r="H839" s="234"/>
      <c r="I839" s="234"/>
      <c r="J839" s="234"/>
      <c r="K839" s="234"/>
      <c r="L839" s="234"/>
      <c r="M839" s="234"/>
      <c r="N839" s="234"/>
      <c r="O839" s="234"/>
      <c r="P839" s="234"/>
      <c r="Q839" s="234"/>
      <c r="R839" s="15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</row>
    <row r="840">
      <c r="A840" s="233"/>
      <c r="B840" s="156"/>
      <c r="C840" s="156"/>
      <c r="D840" s="234"/>
      <c r="E840" s="234"/>
      <c r="F840" s="234"/>
      <c r="G840" s="234"/>
      <c r="H840" s="234"/>
      <c r="I840" s="234"/>
      <c r="J840" s="234"/>
      <c r="K840" s="234"/>
      <c r="L840" s="234"/>
      <c r="M840" s="234"/>
      <c r="N840" s="234"/>
      <c r="O840" s="234"/>
      <c r="P840" s="234"/>
      <c r="Q840" s="234"/>
      <c r="R840" s="15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</row>
    <row r="841">
      <c r="A841" s="233"/>
      <c r="B841" s="156"/>
      <c r="C841" s="156"/>
      <c r="D841" s="234"/>
      <c r="E841" s="234"/>
      <c r="F841" s="234"/>
      <c r="G841" s="234"/>
      <c r="H841" s="234"/>
      <c r="I841" s="234"/>
      <c r="J841" s="234"/>
      <c r="K841" s="234"/>
      <c r="L841" s="234"/>
      <c r="M841" s="234"/>
      <c r="N841" s="234"/>
      <c r="O841" s="234"/>
      <c r="P841" s="234"/>
      <c r="Q841" s="234"/>
      <c r="R841" s="15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</row>
    <row r="842">
      <c r="A842" s="233"/>
      <c r="B842" s="156"/>
      <c r="C842" s="156"/>
      <c r="D842" s="234"/>
      <c r="E842" s="234"/>
      <c r="F842" s="234"/>
      <c r="G842" s="234"/>
      <c r="H842" s="234"/>
      <c r="I842" s="234"/>
      <c r="J842" s="234"/>
      <c r="K842" s="234"/>
      <c r="L842" s="234"/>
      <c r="M842" s="234"/>
      <c r="N842" s="234"/>
      <c r="O842" s="234"/>
      <c r="P842" s="234"/>
      <c r="Q842" s="234"/>
      <c r="R842" s="15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</row>
    <row r="843">
      <c r="A843" s="233"/>
      <c r="B843" s="156"/>
      <c r="C843" s="156"/>
      <c r="D843" s="234"/>
      <c r="E843" s="234"/>
      <c r="F843" s="234"/>
      <c r="G843" s="234"/>
      <c r="H843" s="234"/>
      <c r="I843" s="234"/>
      <c r="J843" s="234"/>
      <c r="K843" s="234"/>
      <c r="L843" s="234"/>
      <c r="M843" s="234"/>
      <c r="N843" s="234"/>
      <c r="O843" s="234"/>
      <c r="P843" s="234"/>
      <c r="Q843" s="234"/>
      <c r="R843" s="15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</row>
    <row r="844">
      <c r="A844" s="233"/>
      <c r="B844" s="156"/>
      <c r="C844" s="156"/>
      <c r="D844" s="234"/>
      <c r="E844" s="234"/>
      <c r="F844" s="234"/>
      <c r="G844" s="234"/>
      <c r="H844" s="234"/>
      <c r="I844" s="234"/>
      <c r="J844" s="234"/>
      <c r="K844" s="234"/>
      <c r="L844" s="234"/>
      <c r="M844" s="234"/>
      <c r="N844" s="234"/>
      <c r="O844" s="234"/>
      <c r="P844" s="234"/>
      <c r="Q844" s="234"/>
      <c r="R844" s="15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</row>
    <row r="845">
      <c r="A845" s="233"/>
      <c r="B845" s="156"/>
      <c r="C845" s="156"/>
      <c r="D845" s="234"/>
      <c r="E845" s="234"/>
      <c r="F845" s="234"/>
      <c r="G845" s="234"/>
      <c r="H845" s="234"/>
      <c r="I845" s="234"/>
      <c r="J845" s="234"/>
      <c r="K845" s="234"/>
      <c r="L845" s="234"/>
      <c r="M845" s="234"/>
      <c r="N845" s="234"/>
      <c r="O845" s="234"/>
      <c r="P845" s="234"/>
      <c r="Q845" s="234"/>
      <c r="R845" s="15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</row>
    <row r="846">
      <c r="A846" s="233"/>
      <c r="B846" s="156"/>
      <c r="C846" s="156"/>
      <c r="D846" s="234"/>
      <c r="E846" s="234"/>
      <c r="F846" s="234"/>
      <c r="G846" s="234"/>
      <c r="H846" s="234"/>
      <c r="I846" s="234"/>
      <c r="J846" s="234"/>
      <c r="K846" s="234"/>
      <c r="L846" s="234"/>
      <c r="M846" s="234"/>
      <c r="N846" s="234"/>
      <c r="O846" s="234"/>
      <c r="P846" s="234"/>
      <c r="Q846" s="234"/>
      <c r="R846" s="15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</row>
    <row r="847">
      <c r="A847" s="233"/>
      <c r="B847" s="156"/>
      <c r="C847" s="156"/>
      <c r="D847" s="234"/>
      <c r="E847" s="234"/>
      <c r="F847" s="234"/>
      <c r="G847" s="234"/>
      <c r="H847" s="234"/>
      <c r="I847" s="234"/>
      <c r="J847" s="234"/>
      <c r="K847" s="234"/>
      <c r="L847" s="234"/>
      <c r="M847" s="234"/>
      <c r="N847" s="234"/>
      <c r="O847" s="234"/>
      <c r="P847" s="234"/>
      <c r="Q847" s="234"/>
      <c r="R847" s="15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</row>
    <row r="848">
      <c r="A848" s="233"/>
      <c r="B848" s="156"/>
      <c r="C848" s="156"/>
      <c r="D848" s="234"/>
      <c r="E848" s="234"/>
      <c r="F848" s="234"/>
      <c r="G848" s="234"/>
      <c r="H848" s="234"/>
      <c r="I848" s="234"/>
      <c r="J848" s="234"/>
      <c r="K848" s="234"/>
      <c r="L848" s="234"/>
      <c r="M848" s="234"/>
      <c r="N848" s="234"/>
      <c r="O848" s="234"/>
      <c r="P848" s="234"/>
      <c r="Q848" s="234"/>
      <c r="R848" s="15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</row>
    <row r="849">
      <c r="A849" s="233"/>
      <c r="B849" s="156"/>
      <c r="C849" s="156"/>
      <c r="D849" s="234"/>
      <c r="E849" s="234"/>
      <c r="F849" s="234"/>
      <c r="G849" s="234"/>
      <c r="H849" s="234"/>
      <c r="I849" s="234"/>
      <c r="J849" s="234"/>
      <c r="K849" s="234"/>
      <c r="L849" s="234"/>
      <c r="M849" s="234"/>
      <c r="N849" s="234"/>
      <c r="O849" s="234"/>
      <c r="P849" s="234"/>
      <c r="Q849" s="234"/>
      <c r="R849" s="15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</row>
    <row r="850">
      <c r="A850" s="233"/>
      <c r="B850" s="156"/>
      <c r="C850" s="156"/>
      <c r="D850" s="234"/>
      <c r="E850" s="234"/>
      <c r="F850" s="234"/>
      <c r="G850" s="234"/>
      <c r="H850" s="234"/>
      <c r="I850" s="234"/>
      <c r="J850" s="234"/>
      <c r="K850" s="234"/>
      <c r="L850" s="234"/>
      <c r="M850" s="234"/>
      <c r="N850" s="234"/>
      <c r="O850" s="234"/>
      <c r="P850" s="234"/>
      <c r="Q850" s="234"/>
      <c r="R850" s="15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</row>
    <row r="851">
      <c r="A851" s="233"/>
      <c r="B851" s="156"/>
      <c r="C851" s="156"/>
      <c r="D851" s="234"/>
      <c r="E851" s="234"/>
      <c r="F851" s="234"/>
      <c r="G851" s="234"/>
      <c r="H851" s="234"/>
      <c r="I851" s="234"/>
      <c r="J851" s="234"/>
      <c r="K851" s="234"/>
      <c r="L851" s="234"/>
      <c r="M851" s="234"/>
      <c r="N851" s="234"/>
      <c r="O851" s="234"/>
      <c r="P851" s="234"/>
      <c r="Q851" s="234"/>
      <c r="R851" s="15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</row>
    <row r="852">
      <c r="A852" s="233"/>
      <c r="B852" s="156"/>
      <c r="C852" s="156"/>
      <c r="D852" s="234"/>
      <c r="E852" s="234"/>
      <c r="F852" s="234"/>
      <c r="G852" s="234"/>
      <c r="H852" s="234"/>
      <c r="I852" s="234"/>
      <c r="J852" s="234"/>
      <c r="K852" s="234"/>
      <c r="L852" s="234"/>
      <c r="M852" s="234"/>
      <c r="N852" s="234"/>
      <c r="O852" s="234"/>
      <c r="P852" s="234"/>
      <c r="Q852" s="234"/>
      <c r="R852" s="15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</row>
    <row r="853">
      <c r="A853" s="233"/>
      <c r="B853" s="156"/>
      <c r="C853" s="156"/>
      <c r="D853" s="234"/>
      <c r="E853" s="234"/>
      <c r="F853" s="234"/>
      <c r="G853" s="234"/>
      <c r="H853" s="234"/>
      <c r="I853" s="234"/>
      <c r="J853" s="234"/>
      <c r="K853" s="234"/>
      <c r="L853" s="234"/>
      <c r="M853" s="234"/>
      <c r="N853" s="234"/>
      <c r="O853" s="234"/>
      <c r="P853" s="234"/>
      <c r="Q853" s="234"/>
      <c r="R853" s="15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</row>
    <row r="854">
      <c r="A854" s="233"/>
      <c r="B854" s="156"/>
      <c r="C854" s="156"/>
      <c r="D854" s="234"/>
      <c r="E854" s="234"/>
      <c r="F854" s="234"/>
      <c r="G854" s="234"/>
      <c r="H854" s="234"/>
      <c r="I854" s="234"/>
      <c r="J854" s="234"/>
      <c r="K854" s="234"/>
      <c r="L854" s="234"/>
      <c r="M854" s="234"/>
      <c r="N854" s="234"/>
      <c r="O854" s="234"/>
      <c r="P854" s="234"/>
      <c r="Q854" s="234"/>
      <c r="R854" s="15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</row>
    <row r="855">
      <c r="A855" s="233"/>
      <c r="B855" s="156"/>
      <c r="C855" s="156"/>
      <c r="D855" s="234"/>
      <c r="E855" s="234"/>
      <c r="F855" s="234"/>
      <c r="G855" s="234"/>
      <c r="H855" s="234"/>
      <c r="I855" s="234"/>
      <c r="J855" s="234"/>
      <c r="K855" s="234"/>
      <c r="L855" s="234"/>
      <c r="M855" s="234"/>
      <c r="N855" s="234"/>
      <c r="O855" s="234"/>
      <c r="P855" s="234"/>
      <c r="Q855" s="234"/>
      <c r="R855" s="15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</row>
    <row r="856">
      <c r="A856" s="233"/>
      <c r="B856" s="156"/>
      <c r="C856" s="156"/>
      <c r="D856" s="234"/>
      <c r="E856" s="234"/>
      <c r="F856" s="234"/>
      <c r="G856" s="234"/>
      <c r="H856" s="234"/>
      <c r="I856" s="234"/>
      <c r="J856" s="234"/>
      <c r="K856" s="234"/>
      <c r="L856" s="234"/>
      <c r="M856" s="234"/>
      <c r="N856" s="234"/>
      <c r="O856" s="234"/>
      <c r="P856" s="234"/>
      <c r="Q856" s="234"/>
      <c r="R856" s="15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</row>
    <row r="857">
      <c r="A857" s="233"/>
      <c r="B857" s="156"/>
      <c r="C857" s="156"/>
      <c r="D857" s="234"/>
      <c r="E857" s="234"/>
      <c r="F857" s="234"/>
      <c r="G857" s="234"/>
      <c r="H857" s="234"/>
      <c r="I857" s="234"/>
      <c r="J857" s="234"/>
      <c r="K857" s="234"/>
      <c r="L857" s="234"/>
      <c r="M857" s="234"/>
      <c r="N857" s="234"/>
      <c r="O857" s="234"/>
      <c r="P857" s="234"/>
      <c r="Q857" s="234"/>
      <c r="R857" s="15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</row>
    <row r="858">
      <c r="A858" s="233"/>
      <c r="B858" s="156"/>
      <c r="C858" s="156"/>
      <c r="D858" s="234"/>
      <c r="E858" s="234"/>
      <c r="F858" s="234"/>
      <c r="G858" s="234"/>
      <c r="H858" s="234"/>
      <c r="I858" s="234"/>
      <c r="J858" s="234"/>
      <c r="K858" s="234"/>
      <c r="L858" s="234"/>
      <c r="M858" s="234"/>
      <c r="N858" s="234"/>
      <c r="O858" s="234"/>
      <c r="P858" s="234"/>
      <c r="Q858" s="234"/>
      <c r="R858" s="15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</row>
    <row r="859">
      <c r="A859" s="233"/>
      <c r="B859" s="156"/>
      <c r="C859" s="156"/>
      <c r="D859" s="234"/>
      <c r="E859" s="234"/>
      <c r="F859" s="234"/>
      <c r="G859" s="234"/>
      <c r="H859" s="234"/>
      <c r="I859" s="234"/>
      <c r="J859" s="234"/>
      <c r="K859" s="234"/>
      <c r="L859" s="234"/>
      <c r="M859" s="234"/>
      <c r="N859" s="234"/>
      <c r="O859" s="234"/>
      <c r="P859" s="234"/>
      <c r="Q859" s="234"/>
      <c r="R859" s="15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</row>
    <row r="860">
      <c r="A860" s="233"/>
      <c r="B860" s="156"/>
      <c r="C860" s="156"/>
      <c r="D860" s="234"/>
      <c r="E860" s="234"/>
      <c r="F860" s="234"/>
      <c r="G860" s="234"/>
      <c r="H860" s="234"/>
      <c r="I860" s="234"/>
      <c r="J860" s="234"/>
      <c r="K860" s="234"/>
      <c r="L860" s="234"/>
      <c r="M860" s="234"/>
      <c r="N860" s="234"/>
      <c r="O860" s="234"/>
      <c r="P860" s="234"/>
      <c r="Q860" s="234"/>
      <c r="R860" s="15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</row>
    <row r="861">
      <c r="A861" s="233"/>
      <c r="B861" s="156"/>
      <c r="C861" s="156"/>
      <c r="D861" s="234"/>
      <c r="E861" s="234"/>
      <c r="F861" s="234"/>
      <c r="G861" s="234"/>
      <c r="H861" s="234"/>
      <c r="I861" s="234"/>
      <c r="J861" s="234"/>
      <c r="K861" s="234"/>
      <c r="L861" s="234"/>
      <c r="M861" s="234"/>
      <c r="N861" s="234"/>
      <c r="O861" s="234"/>
      <c r="P861" s="234"/>
      <c r="Q861" s="234"/>
      <c r="R861" s="15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</row>
    <row r="862">
      <c r="A862" s="233"/>
      <c r="B862" s="156"/>
      <c r="C862" s="156"/>
      <c r="D862" s="234"/>
      <c r="E862" s="234"/>
      <c r="F862" s="234"/>
      <c r="G862" s="234"/>
      <c r="H862" s="234"/>
      <c r="I862" s="234"/>
      <c r="J862" s="234"/>
      <c r="K862" s="234"/>
      <c r="L862" s="234"/>
      <c r="M862" s="234"/>
      <c r="N862" s="234"/>
      <c r="O862" s="234"/>
      <c r="P862" s="234"/>
      <c r="Q862" s="234"/>
      <c r="R862" s="15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</row>
    <row r="863">
      <c r="A863" s="233"/>
      <c r="B863" s="156"/>
      <c r="C863" s="156"/>
      <c r="D863" s="234"/>
      <c r="E863" s="234"/>
      <c r="F863" s="234"/>
      <c r="G863" s="234"/>
      <c r="H863" s="234"/>
      <c r="I863" s="234"/>
      <c r="J863" s="234"/>
      <c r="K863" s="234"/>
      <c r="L863" s="234"/>
      <c r="M863" s="234"/>
      <c r="N863" s="234"/>
      <c r="O863" s="234"/>
      <c r="P863" s="234"/>
      <c r="Q863" s="234"/>
      <c r="R863" s="15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</row>
    <row r="864">
      <c r="A864" s="233"/>
      <c r="B864" s="156"/>
      <c r="C864" s="156"/>
      <c r="D864" s="234"/>
      <c r="E864" s="234"/>
      <c r="F864" s="234"/>
      <c r="G864" s="234"/>
      <c r="H864" s="234"/>
      <c r="I864" s="234"/>
      <c r="J864" s="234"/>
      <c r="K864" s="234"/>
      <c r="L864" s="234"/>
      <c r="M864" s="234"/>
      <c r="N864" s="234"/>
      <c r="O864" s="234"/>
      <c r="P864" s="234"/>
      <c r="Q864" s="234"/>
      <c r="R864" s="15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</row>
    <row r="865">
      <c r="A865" s="233"/>
      <c r="B865" s="156"/>
      <c r="C865" s="156"/>
      <c r="D865" s="234"/>
      <c r="E865" s="234"/>
      <c r="F865" s="234"/>
      <c r="G865" s="234"/>
      <c r="H865" s="234"/>
      <c r="I865" s="234"/>
      <c r="J865" s="234"/>
      <c r="K865" s="234"/>
      <c r="L865" s="234"/>
      <c r="M865" s="234"/>
      <c r="N865" s="234"/>
      <c r="O865" s="234"/>
      <c r="P865" s="234"/>
      <c r="Q865" s="234"/>
      <c r="R865" s="15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</row>
    <row r="866">
      <c r="A866" s="233"/>
      <c r="B866" s="156"/>
      <c r="C866" s="156"/>
      <c r="D866" s="234"/>
      <c r="E866" s="234"/>
      <c r="F866" s="234"/>
      <c r="G866" s="234"/>
      <c r="H866" s="234"/>
      <c r="I866" s="234"/>
      <c r="J866" s="234"/>
      <c r="K866" s="234"/>
      <c r="L866" s="234"/>
      <c r="M866" s="234"/>
      <c r="N866" s="234"/>
      <c r="O866" s="234"/>
      <c r="P866" s="234"/>
      <c r="Q866" s="234"/>
      <c r="R866" s="15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</row>
    <row r="867">
      <c r="A867" s="233"/>
      <c r="B867" s="156"/>
      <c r="C867" s="156"/>
      <c r="D867" s="234"/>
      <c r="E867" s="234"/>
      <c r="F867" s="234"/>
      <c r="G867" s="234"/>
      <c r="H867" s="234"/>
      <c r="I867" s="234"/>
      <c r="J867" s="234"/>
      <c r="K867" s="234"/>
      <c r="L867" s="234"/>
      <c r="M867" s="234"/>
      <c r="N867" s="234"/>
      <c r="O867" s="234"/>
      <c r="P867" s="234"/>
      <c r="Q867" s="234"/>
      <c r="R867" s="15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</row>
    <row r="868">
      <c r="A868" s="233"/>
      <c r="B868" s="156"/>
      <c r="C868" s="156"/>
      <c r="D868" s="234"/>
      <c r="E868" s="234"/>
      <c r="F868" s="234"/>
      <c r="G868" s="234"/>
      <c r="H868" s="234"/>
      <c r="I868" s="234"/>
      <c r="J868" s="234"/>
      <c r="K868" s="234"/>
      <c r="L868" s="234"/>
      <c r="M868" s="234"/>
      <c r="N868" s="234"/>
      <c r="O868" s="234"/>
      <c r="P868" s="234"/>
      <c r="Q868" s="234"/>
      <c r="R868" s="15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</row>
    <row r="869">
      <c r="A869" s="233"/>
      <c r="B869" s="156"/>
      <c r="C869" s="156"/>
      <c r="D869" s="234"/>
      <c r="E869" s="234"/>
      <c r="F869" s="234"/>
      <c r="G869" s="234"/>
      <c r="H869" s="234"/>
      <c r="I869" s="234"/>
      <c r="J869" s="234"/>
      <c r="K869" s="234"/>
      <c r="L869" s="234"/>
      <c r="M869" s="234"/>
      <c r="N869" s="234"/>
      <c r="O869" s="234"/>
      <c r="P869" s="234"/>
      <c r="Q869" s="234"/>
      <c r="R869" s="15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</row>
    <row r="870">
      <c r="A870" s="233"/>
      <c r="B870" s="156"/>
      <c r="C870" s="156"/>
      <c r="D870" s="234"/>
      <c r="E870" s="234"/>
      <c r="F870" s="234"/>
      <c r="G870" s="234"/>
      <c r="H870" s="234"/>
      <c r="I870" s="234"/>
      <c r="J870" s="234"/>
      <c r="K870" s="234"/>
      <c r="L870" s="234"/>
      <c r="M870" s="234"/>
      <c r="N870" s="234"/>
      <c r="O870" s="234"/>
      <c r="P870" s="234"/>
      <c r="Q870" s="234"/>
      <c r="R870" s="15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</row>
    <row r="871">
      <c r="A871" s="233"/>
      <c r="B871" s="156"/>
      <c r="C871" s="156"/>
      <c r="D871" s="234"/>
      <c r="E871" s="234"/>
      <c r="F871" s="234"/>
      <c r="G871" s="234"/>
      <c r="H871" s="234"/>
      <c r="I871" s="234"/>
      <c r="J871" s="234"/>
      <c r="K871" s="234"/>
      <c r="L871" s="234"/>
      <c r="M871" s="234"/>
      <c r="N871" s="234"/>
      <c r="O871" s="234"/>
      <c r="P871" s="234"/>
      <c r="Q871" s="234"/>
      <c r="R871" s="15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</row>
    <row r="872">
      <c r="A872" s="233"/>
      <c r="B872" s="156"/>
      <c r="C872" s="156"/>
      <c r="D872" s="234"/>
      <c r="E872" s="234"/>
      <c r="F872" s="234"/>
      <c r="G872" s="234"/>
      <c r="H872" s="234"/>
      <c r="I872" s="234"/>
      <c r="J872" s="234"/>
      <c r="K872" s="234"/>
      <c r="L872" s="234"/>
      <c r="M872" s="234"/>
      <c r="N872" s="234"/>
      <c r="O872" s="234"/>
      <c r="P872" s="234"/>
      <c r="Q872" s="234"/>
      <c r="R872" s="15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</row>
    <row r="873">
      <c r="A873" s="233"/>
      <c r="B873" s="156"/>
      <c r="C873" s="156"/>
      <c r="D873" s="234"/>
      <c r="E873" s="234"/>
      <c r="F873" s="234"/>
      <c r="G873" s="234"/>
      <c r="H873" s="234"/>
      <c r="I873" s="234"/>
      <c r="J873" s="234"/>
      <c r="K873" s="234"/>
      <c r="L873" s="234"/>
      <c r="M873" s="234"/>
      <c r="N873" s="234"/>
      <c r="O873" s="234"/>
      <c r="P873" s="234"/>
      <c r="Q873" s="234"/>
      <c r="R873" s="15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</row>
    <row r="874">
      <c r="A874" s="233"/>
      <c r="B874" s="156"/>
      <c r="C874" s="156"/>
      <c r="D874" s="234"/>
      <c r="E874" s="234"/>
      <c r="F874" s="234"/>
      <c r="G874" s="234"/>
      <c r="H874" s="234"/>
      <c r="I874" s="234"/>
      <c r="J874" s="234"/>
      <c r="K874" s="234"/>
      <c r="L874" s="234"/>
      <c r="M874" s="234"/>
      <c r="N874" s="234"/>
      <c r="O874" s="234"/>
      <c r="P874" s="234"/>
      <c r="Q874" s="234"/>
      <c r="R874" s="15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</row>
    <row r="875">
      <c r="A875" s="233"/>
      <c r="B875" s="156"/>
      <c r="C875" s="156"/>
      <c r="D875" s="234"/>
      <c r="E875" s="234"/>
      <c r="F875" s="234"/>
      <c r="G875" s="234"/>
      <c r="H875" s="234"/>
      <c r="I875" s="234"/>
      <c r="J875" s="234"/>
      <c r="K875" s="234"/>
      <c r="L875" s="234"/>
      <c r="M875" s="234"/>
      <c r="N875" s="234"/>
      <c r="O875" s="234"/>
      <c r="P875" s="234"/>
      <c r="Q875" s="234"/>
      <c r="R875" s="15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</row>
    <row r="876">
      <c r="A876" s="233"/>
      <c r="B876" s="156"/>
      <c r="C876" s="156"/>
      <c r="D876" s="234"/>
      <c r="E876" s="234"/>
      <c r="F876" s="234"/>
      <c r="G876" s="234"/>
      <c r="H876" s="234"/>
      <c r="I876" s="234"/>
      <c r="J876" s="234"/>
      <c r="K876" s="234"/>
      <c r="L876" s="234"/>
      <c r="M876" s="234"/>
      <c r="N876" s="234"/>
      <c r="O876" s="234"/>
      <c r="P876" s="234"/>
      <c r="Q876" s="234"/>
      <c r="R876" s="15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</row>
    <row r="877">
      <c r="A877" s="233"/>
      <c r="B877" s="156"/>
      <c r="C877" s="156"/>
      <c r="D877" s="234"/>
      <c r="E877" s="234"/>
      <c r="F877" s="234"/>
      <c r="G877" s="234"/>
      <c r="H877" s="234"/>
      <c r="I877" s="234"/>
      <c r="J877" s="234"/>
      <c r="K877" s="234"/>
      <c r="L877" s="234"/>
      <c r="M877" s="234"/>
      <c r="N877" s="234"/>
      <c r="O877" s="234"/>
      <c r="P877" s="234"/>
      <c r="Q877" s="234"/>
      <c r="R877" s="15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</row>
    <row r="878">
      <c r="A878" s="233"/>
      <c r="B878" s="156"/>
      <c r="C878" s="156"/>
      <c r="D878" s="234"/>
      <c r="E878" s="234"/>
      <c r="F878" s="234"/>
      <c r="G878" s="234"/>
      <c r="H878" s="234"/>
      <c r="I878" s="234"/>
      <c r="J878" s="234"/>
      <c r="K878" s="234"/>
      <c r="L878" s="234"/>
      <c r="M878" s="234"/>
      <c r="N878" s="234"/>
      <c r="O878" s="234"/>
      <c r="P878" s="234"/>
      <c r="Q878" s="234"/>
      <c r="R878" s="15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</row>
    <row r="879">
      <c r="A879" s="233"/>
      <c r="B879" s="156"/>
      <c r="C879" s="156"/>
      <c r="D879" s="234"/>
      <c r="E879" s="234"/>
      <c r="F879" s="234"/>
      <c r="G879" s="234"/>
      <c r="H879" s="234"/>
      <c r="I879" s="234"/>
      <c r="J879" s="234"/>
      <c r="K879" s="234"/>
      <c r="L879" s="234"/>
      <c r="M879" s="234"/>
      <c r="N879" s="234"/>
      <c r="O879" s="234"/>
      <c r="P879" s="234"/>
      <c r="Q879" s="234"/>
      <c r="R879" s="15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</row>
    <row r="880">
      <c r="A880" s="233"/>
      <c r="B880" s="156"/>
      <c r="C880" s="156"/>
      <c r="D880" s="234"/>
      <c r="E880" s="234"/>
      <c r="F880" s="234"/>
      <c r="G880" s="234"/>
      <c r="H880" s="234"/>
      <c r="I880" s="234"/>
      <c r="J880" s="234"/>
      <c r="K880" s="234"/>
      <c r="L880" s="234"/>
      <c r="M880" s="234"/>
      <c r="N880" s="234"/>
      <c r="O880" s="234"/>
      <c r="P880" s="234"/>
      <c r="Q880" s="234"/>
      <c r="R880" s="15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</row>
    <row r="881">
      <c r="A881" s="233"/>
      <c r="B881" s="156"/>
      <c r="C881" s="156"/>
      <c r="D881" s="234"/>
      <c r="E881" s="234"/>
      <c r="F881" s="234"/>
      <c r="G881" s="234"/>
      <c r="H881" s="234"/>
      <c r="I881" s="234"/>
      <c r="J881" s="234"/>
      <c r="K881" s="234"/>
      <c r="L881" s="234"/>
      <c r="M881" s="234"/>
      <c r="N881" s="234"/>
      <c r="O881" s="234"/>
      <c r="P881" s="234"/>
      <c r="Q881" s="234"/>
      <c r="R881" s="15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</row>
    <row r="882">
      <c r="A882" s="233"/>
      <c r="B882" s="156"/>
      <c r="C882" s="156"/>
      <c r="D882" s="234"/>
      <c r="E882" s="234"/>
      <c r="F882" s="234"/>
      <c r="G882" s="234"/>
      <c r="H882" s="234"/>
      <c r="I882" s="234"/>
      <c r="J882" s="234"/>
      <c r="K882" s="234"/>
      <c r="L882" s="234"/>
      <c r="M882" s="234"/>
      <c r="N882" s="234"/>
      <c r="O882" s="234"/>
      <c r="P882" s="234"/>
      <c r="Q882" s="234"/>
      <c r="R882" s="15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</row>
    <row r="883">
      <c r="A883" s="233"/>
      <c r="B883" s="156"/>
      <c r="C883" s="156"/>
      <c r="D883" s="234"/>
      <c r="E883" s="234"/>
      <c r="F883" s="234"/>
      <c r="G883" s="234"/>
      <c r="H883" s="234"/>
      <c r="I883" s="234"/>
      <c r="J883" s="234"/>
      <c r="K883" s="234"/>
      <c r="L883" s="234"/>
      <c r="M883" s="234"/>
      <c r="N883" s="234"/>
      <c r="O883" s="234"/>
      <c r="P883" s="234"/>
      <c r="Q883" s="234"/>
      <c r="R883" s="15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</row>
    <row r="884">
      <c r="A884" s="233"/>
      <c r="B884" s="156"/>
      <c r="C884" s="156"/>
      <c r="D884" s="234"/>
      <c r="E884" s="234"/>
      <c r="F884" s="234"/>
      <c r="G884" s="234"/>
      <c r="H884" s="234"/>
      <c r="I884" s="234"/>
      <c r="J884" s="234"/>
      <c r="K884" s="234"/>
      <c r="L884" s="234"/>
      <c r="M884" s="234"/>
      <c r="N884" s="234"/>
      <c r="O884" s="234"/>
      <c r="P884" s="234"/>
      <c r="Q884" s="234"/>
      <c r="R884" s="15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</row>
    <row r="885">
      <c r="A885" s="233"/>
      <c r="B885" s="156"/>
      <c r="C885" s="156"/>
      <c r="D885" s="234"/>
      <c r="E885" s="234"/>
      <c r="F885" s="234"/>
      <c r="G885" s="234"/>
      <c r="H885" s="234"/>
      <c r="I885" s="234"/>
      <c r="J885" s="234"/>
      <c r="K885" s="234"/>
      <c r="L885" s="234"/>
      <c r="M885" s="234"/>
      <c r="N885" s="234"/>
      <c r="O885" s="234"/>
      <c r="P885" s="234"/>
      <c r="Q885" s="234"/>
      <c r="R885" s="15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</row>
    <row r="886">
      <c r="A886" s="233"/>
      <c r="B886" s="156"/>
      <c r="C886" s="156"/>
      <c r="D886" s="234"/>
      <c r="E886" s="234"/>
      <c r="F886" s="234"/>
      <c r="G886" s="234"/>
      <c r="H886" s="234"/>
      <c r="I886" s="234"/>
      <c r="J886" s="234"/>
      <c r="K886" s="234"/>
      <c r="L886" s="234"/>
      <c r="M886" s="234"/>
      <c r="N886" s="234"/>
      <c r="O886" s="234"/>
      <c r="P886" s="234"/>
      <c r="Q886" s="234"/>
      <c r="R886" s="15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</row>
    <row r="887">
      <c r="A887" s="233"/>
      <c r="B887" s="156"/>
      <c r="C887" s="156"/>
      <c r="D887" s="234"/>
      <c r="E887" s="234"/>
      <c r="F887" s="234"/>
      <c r="G887" s="234"/>
      <c r="H887" s="234"/>
      <c r="I887" s="234"/>
      <c r="J887" s="234"/>
      <c r="K887" s="234"/>
      <c r="L887" s="234"/>
      <c r="M887" s="234"/>
      <c r="N887" s="234"/>
      <c r="O887" s="234"/>
      <c r="P887" s="234"/>
      <c r="Q887" s="234"/>
      <c r="R887" s="15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</row>
    <row r="888">
      <c r="A888" s="233"/>
      <c r="B888" s="156"/>
      <c r="C888" s="156"/>
      <c r="D888" s="234"/>
      <c r="E888" s="234"/>
      <c r="F888" s="234"/>
      <c r="G888" s="234"/>
      <c r="H888" s="234"/>
      <c r="I888" s="234"/>
      <c r="J888" s="234"/>
      <c r="K888" s="234"/>
      <c r="L888" s="234"/>
      <c r="M888" s="234"/>
      <c r="N888" s="234"/>
      <c r="O888" s="234"/>
      <c r="P888" s="234"/>
      <c r="Q888" s="234"/>
      <c r="R888" s="15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</row>
    <row r="889">
      <c r="A889" s="233"/>
      <c r="B889" s="156"/>
      <c r="C889" s="156"/>
      <c r="D889" s="234"/>
      <c r="E889" s="234"/>
      <c r="F889" s="234"/>
      <c r="G889" s="234"/>
      <c r="H889" s="234"/>
      <c r="I889" s="234"/>
      <c r="J889" s="234"/>
      <c r="K889" s="234"/>
      <c r="L889" s="234"/>
      <c r="M889" s="234"/>
      <c r="N889" s="234"/>
      <c r="O889" s="234"/>
      <c r="P889" s="234"/>
      <c r="Q889" s="234"/>
      <c r="R889" s="15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</row>
    <row r="890">
      <c r="A890" s="233"/>
      <c r="B890" s="156"/>
      <c r="C890" s="156"/>
      <c r="D890" s="234"/>
      <c r="E890" s="234"/>
      <c r="F890" s="234"/>
      <c r="G890" s="234"/>
      <c r="H890" s="234"/>
      <c r="I890" s="234"/>
      <c r="J890" s="234"/>
      <c r="K890" s="234"/>
      <c r="L890" s="234"/>
      <c r="M890" s="234"/>
      <c r="N890" s="234"/>
      <c r="O890" s="234"/>
      <c r="P890" s="234"/>
      <c r="Q890" s="234"/>
      <c r="R890" s="15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</row>
    <row r="891">
      <c r="A891" s="233"/>
      <c r="B891" s="156"/>
      <c r="C891" s="156"/>
      <c r="D891" s="234"/>
      <c r="E891" s="234"/>
      <c r="F891" s="234"/>
      <c r="G891" s="234"/>
      <c r="H891" s="234"/>
      <c r="I891" s="234"/>
      <c r="J891" s="234"/>
      <c r="K891" s="234"/>
      <c r="L891" s="234"/>
      <c r="M891" s="234"/>
      <c r="N891" s="234"/>
      <c r="O891" s="234"/>
      <c r="P891" s="234"/>
      <c r="Q891" s="234"/>
      <c r="R891" s="15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</row>
    <row r="892">
      <c r="A892" s="233"/>
      <c r="B892" s="156"/>
      <c r="C892" s="156"/>
      <c r="D892" s="234"/>
      <c r="E892" s="234"/>
      <c r="F892" s="234"/>
      <c r="G892" s="234"/>
      <c r="H892" s="234"/>
      <c r="I892" s="234"/>
      <c r="J892" s="234"/>
      <c r="K892" s="234"/>
      <c r="L892" s="234"/>
      <c r="M892" s="234"/>
      <c r="N892" s="234"/>
      <c r="O892" s="234"/>
      <c r="P892" s="234"/>
      <c r="Q892" s="234"/>
      <c r="R892" s="15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</row>
    <row r="893">
      <c r="A893" s="233"/>
      <c r="B893" s="156"/>
      <c r="C893" s="156"/>
      <c r="D893" s="234"/>
      <c r="E893" s="234"/>
      <c r="F893" s="234"/>
      <c r="G893" s="234"/>
      <c r="H893" s="234"/>
      <c r="I893" s="234"/>
      <c r="J893" s="234"/>
      <c r="K893" s="234"/>
      <c r="L893" s="234"/>
      <c r="M893" s="234"/>
      <c r="N893" s="234"/>
      <c r="O893" s="234"/>
      <c r="P893" s="234"/>
      <c r="Q893" s="234"/>
      <c r="R893" s="15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</row>
    <row r="894">
      <c r="A894" s="233"/>
      <c r="B894" s="156"/>
      <c r="C894" s="156"/>
      <c r="D894" s="234"/>
      <c r="E894" s="234"/>
      <c r="F894" s="234"/>
      <c r="G894" s="234"/>
      <c r="H894" s="234"/>
      <c r="I894" s="234"/>
      <c r="J894" s="234"/>
      <c r="K894" s="234"/>
      <c r="L894" s="234"/>
      <c r="M894" s="234"/>
      <c r="N894" s="234"/>
      <c r="O894" s="234"/>
      <c r="P894" s="234"/>
      <c r="Q894" s="234"/>
      <c r="R894" s="15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</row>
    <row r="895">
      <c r="A895" s="233"/>
      <c r="B895" s="156"/>
      <c r="C895" s="156"/>
      <c r="D895" s="234"/>
      <c r="E895" s="234"/>
      <c r="F895" s="234"/>
      <c r="G895" s="234"/>
      <c r="H895" s="234"/>
      <c r="I895" s="234"/>
      <c r="J895" s="234"/>
      <c r="K895" s="234"/>
      <c r="L895" s="234"/>
      <c r="M895" s="234"/>
      <c r="N895" s="234"/>
      <c r="O895" s="234"/>
      <c r="P895" s="234"/>
      <c r="Q895" s="234"/>
      <c r="R895" s="15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</row>
    <row r="896">
      <c r="A896" s="233"/>
      <c r="B896" s="156"/>
      <c r="C896" s="156"/>
      <c r="D896" s="234"/>
      <c r="E896" s="234"/>
      <c r="F896" s="234"/>
      <c r="G896" s="234"/>
      <c r="H896" s="234"/>
      <c r="I896" s="234"/>
      <c r="J896" s="234"/>
      <c r="K896" s="234"/>
      <c r="L896" s="234"/>
      <c r="M896" s="234"/>
      <c r="N896" s="234"/>
      <c r="O896" s="234"/>
      <c r="P896" s="234"/>
      <c r="Q896" s="234"/>
      <c r="R896" s="15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</row>
    <row r="897">
      <c r="A897" s="233"/>
      <c r="B897" s="156"/>
      <c r="C897" s="156"/>
      <c r="D897" s="234"/>
      <c r="E897" s="234"/>
      <c r="F897" s="234"/>
      <c r="G897" s="234"/>
      <c r="H897" s="234"/>
      <c r="I897" s="234"/>
      <c r="J897" s="234"/>
      <c r="K897" s="234"/>
      <c r="L897" s="234"/>
      <c r="M897" s="234"/>
      <c r="N897" s="234"/>
      <c r="O897" s="234"/>
      <c r="P897" s="234"/>
      <c r="Q897" s="234"/>
      <c r="R897" s="15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</row>
    <row r="898">
      <c r="A898" s="233"/>
      <c r="B898" s="156"/>
      <c r="C898" s="156"/>
      <c r="D898" s="234"/>
      <c r="E898" s="234"/>
      <c r="F898" s="234"/>
      <c r="G898" s="234"/>
      <c r="H898" s="234"/>
      <c r="I898" s="234"/>
      <c r="J898" s="234"/>
      <c r="K898" s="234"/>
      <c r="L898" s="234"/>
      <c r="M898" s="234"/>
      <c r="N898" s="234"/>
      <c r="O898" s="234"/>
      <c r="P898" s="234"/>
      <c r="Q898" s="234"/>
      <c r="R898" s="15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</row>
    <row r="899">
      <c r="A899" s="233"/>
      <c r="B899" s="156"/>
      <c r="C899" s="156"/>
      <c r="D899" s="234"/>
      <c r="E899" s="234"/>
      <c r="F899" s="234"/>
      <c r="G899" s="234"/>
      <c r="H899" s="234"/>
      <c r="I899" s="234"/>
      <c r="J899" s="234"/>
      <c r="K899" s="234"/>
      <c r="L899" s="234"/>
      <c r="M899" s="234"/>
      <c r="N899" s="234"/>
      <c r="O899" s="234"/>
      <c r="P899" s="234"/>
      <c r="Q899" s="234"/>
      <c r="R899" s="15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</row>
    <row r="900">
      <c r="A900" s="233"/>
      <c r="B900" s="156"/>
      <c r="C900" s="156"/>
      <c r="D900" s="234"/>
      <c r="E900" s="234"/>
      <c r="F900" s="234"/>
      <c r="G900" s="234"/>
      <c r="H900" s="234"/>
      <c r="I900" s="234"/>
      <c r="J900" s="234"/>
      <c r="K900" s="234"/>
      <c r="L900" s="234"/>
      <c r="M900" s="234"/>
      <c r="N900" s="234"/>
      <c r="O900" s="234"/>
      <c r="P900" s="234"/>
      <c r="Q900" s="234"/>
      <c r="R900" s="15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</row>
    <row r="901">
      <c r="A901" s="233"/>
      <c r="B901" s="156"/>
      <c r="C901" s="156"/>
      <c r="D901" s="234"/>
      <c r="E901" s="234"/>
      <c r="F901" s="234"/>
      <c r="G901" s="234"/>
      <c r="H901" s="234"/>
      <c r="I901" s="234"/>
      <c r="J901" s="234"/>
      <c r="K901" s="234"/>
      <c r="L901" s="234"/>
      <c r="M901" s="234"/>
      <c r="N901" s="234"/>
      <c r="O901" s="234"/>
      <c r="P901" s="234"/>
      <c r="Q901" s="234"/>
      <c r="R901" s="15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</row>
    <row r="902">
      <c r="A902" s="233"/>
      <c r="B902" s="156"/>
      <c r="C902" s="156"/>
      <c r="D902" s="234"/>
      <c r="E902" s="234"/>
      <c r="F902" s="234"/>
      <c r="G902" s="234"/>
      <c r="H902" s="234"/>
      <c r="I902" s="234"/>
      <c r="J902" s="234"/>
      <c r="K902" s="234"/>
      <c r="L902" s="234"/>
      <c r="M902" s="234"/>
      <c r="N902" s="234"/>
      <c r="O902" s="234"/>
      <c r="P902" s="234"/>
      <c r="Q902" s="234"/>
      <c r="R902" s="15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</row>
    <row r="903">
      <c r="A903" s="233"/>
      <c r="B903" s="156"/>
      <c r="C903" s="156"/>
      <c r="D903" s="234"/>
      <c r="E903" s="234"/>
      <c r="F903" s="234"/>
      <c r="G903" s="234"/>
      <c r="H903" s="234"/>
      <c r="I903" s="234"/>
      <c r="J903" s="234"/>
      <c r="K903" s="234"/>
      <c r="L903" s="234"/>
      <c r="M903" s="234"/>
      <c r="N903" s="234"/>
      <c r="O903" s="234"/>
      <c r="P903" s="234"/>
      <c r="Q903" s="234"/>
      <c r="R903" s="15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</row>
    <row r="904">
      <c r="A904" s="233"/>
      <c r="B904" s="156"/>
      <c r="C904" s="156"/>
      <c r="D904" s="234"/>
      <c r="E904" s="234"/>
      <c r="F904" s="234"/>
      <c r="G904" s="234"/>
      <c r="H904" s="234"/>
      <c r="I904" s="234"/>
      <c r="J904" s="234"/>
      <c r="K904" s="234"/>
      <c r="L904" s="234"/>
      <c r="M904" s="234"/>
      <c r="N904" s="234"/>
      <c r="O904" s="234"/>
      <c r="P904" s="234"/>
      <c r="Q904" s="234"/>
      <c r="R904" s="15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</row>
    <row r="905">
      <c r="A905" s="233"/>
      <c r="B905" s="156"/>
      <c r="C905" s="156"/>
      <c r="D905" s="234"/>
      <c r="E905" s="234"/>
      <c r="F905" s="234"/>
      <c r="G905" s="234"/>
      <c r="H905" s="234"/>
      <c r="I905" s="234"/>
      <c r="J905" s="234"/>
      <c r="K905" s="234"/>
      <c r="L905" s="234"/>
      <c r="M905" s="234"/>
      <c r="N905" s="234"/>
      <c r="O905" s="234"/>
      <c r="P905" s="234"/>
      <c r="Q905" s="234"/>
      <c r="R905" s="15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</row>
    <row r="906">
      <c r="A906" s="233"/>
      <c r="B906" s="156"/>
      <c r="C906" s="156"/>
      <c r="D906" s="234"/>
      <c r="E906" s="234"/>
      <c r="F906" s="234"/>
      <c r="G906" s="234"/>
      <c r="H906" s="234"/>
      <c r="I906" s="234"/>
      <c r="J906" s="234"/>
      <c r="K906" s="234"/>
      <c r="L906" s="234"/>
      <c r="M906" s="234"/>
      <c r="N906" s="234"/>
      <c r="O906" s="234"/>
      <c r="P906" s="234"/>
      <c r="Q906" s="234"/>
      <c r="R906" s="15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</row>
    <row r="907">
      <c r="A907" s="233"/>
      <c r="B907" s="156"/>
      <c r="C907" s="156"/>
      <c r="D907" s="234"/>
      <c r="E907" s="234"/>
      <c r="F907" s="234"/>
      <c r="G907" s="234"/>
      <c r="H907" s="234"/>
      <c r="I907" s="234"/>
      <c r="J907" s="234"/>
      <c r="K907" s="234"/>
      <c r="L907" s="234"/>
      <c r="M907" s="234"/>
      <c r="N907" s="234"/>
      <c r="O907" s="234"/>
      <c r="P907" s="234"/>
      <c r="Q907" s="234"/>
      <c r="R907" s="15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</row>
    <row r="908">
      <c r="A908" s="233"/>
      <c r="B908" s="156"/>
      <c r="C908" s="156"/>
      <c r="D908" s="234"/>
      <c r="E908" s="234"/>
      <c r="F908" s="234"/>
      <c r="G908" s="234"/>
      <c r="H908" s="234"/>
      <c r="I908" s="234"/>
      <c r="J908" s="234"/>
      <c r="K908" s="234"/>
      <c r="L908" s="234"/>
      <c r="M908" s="234"/>
      <c r="N908" s="234"/>
      <c r="O908" s="234"/>
      <c r="P908" s="234"/>
      <c r="Q908" s="234"/>
      <c r="R908" s="15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</row>
    <row r="909">
      <c r="A909" s="233"/>
      <c r="B909" s="156"/>
      <c r="C909" s="156"/>
      <c r="D909" s="234"/>
      <c r="E909" s="234"/>
      <c r="F909" s="234"/>
      <c r="G909" s="234"/>
      <c r="H909" s="234"/>
      <c r="I909" s="234"/>
      <c r="J909" s="234"/>
      <c r="K909" s="234"/>
      <c r="L909" s="234"/>
      <c r="M909" s="234"/>
      <c r="N909" s="234"/>
      <c r="O909" s="234"/>
      <c r="P909" s="234"/>
      <c r="Q909" s="234"/>
      <c r="R909" s="15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</row>
    <row r="910">
      <c r="A910" s="233"/>
      <c r="B910" s="156"/>
      <c r="C910" s="156"/>
      <c r="D910" s="234"/>
      <c r="E910" s="234"/>
      <c r="F910" s="234"/>
      <c r="G910" s="234"/>
      <c r="H910" s="234"/>
      <c r="I910" s="234"/>
      <c r="J910" s="234"/>
      <c r="K910" s="234"/>
      <c r="L910" s="234"/>
      <c r="M910" s="234"/>
      <c r="N910" s="234"/>
      <c r="O910" s="234"/>
      <c r="P910" s="234"/>
      <c r="Q910" s="234"/>
      <c r="R910" s="15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</row>
    <row r="911">
      <c r="A911" s="233"/>
      <c r="B911" s="156"/>
      <c r="C911" s="156"/>
      <c r="D911" s="234"/>
      <c r="E911" s="234"/>
      <c r="F911" s="234"/>
      <c r="G911" s="234"/>
      <c r="H911" s="234"/>
      <c r="I911" s="234"/>
      <c r="J911" s="234"/>
      <c r="K911" s="234"/>
      <c r="L911" s="234"/>
      <c r="M911" s="234"/>
      <c r="N911" s="234"/>
      <c r="O911" s="234"/>
      <c r="P911" s="234"/>
      <c r="Q911" s="234"/>
      <c r="R911" s="15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</row>
    <row r="912">
      <c r="A912" s="233"/>
      <c r="B912" s="156"/>
      <c r="C912" s="156"/>
      <c r="D912" s="234"/>
      <c r="E912" s="234"/>
      <c r="F912" s="234"/>
      <c r="G912" s="234"/>
      <c r="H912" s="234"/>
      <c r="I912" s="234"/>
      <c r="J912" s="234"/>
      <c r="K912" s="234"/>
      <c r="L912" s="234"/>
      <c r="M912" s="234"/>
      <c r="N912" s="234"/>
      <c r="O912" s="234"/>
      <c r="P912" s="234"/>
      <c r="Q912" s="234"/>
      <c r="R912" s="15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</row>
    <row r="913">
      <c r="A913" s="233"/>
      <c r="B913" s="156"/>
      <c r="C913" s="156"/>
      <c r="D913" s="234"/>
      <c r="E913" s="234"/>
      <c r="F913" s="234"/>
      <c r="G913" s="234"/>
      <c r="H913" s="234"/>
      <c r="I913" s="234"/>
      <c r="J913" s="234"/>
      <c r="K913" s="234"/>
      <c r="L913" s="234"/>
      <c r="M913" s="234"/>
      <c r="N913" s="234"/>
      <c r="O913" s="234"/>
      <c r="P913" s="234"/>
      <c r="Q913" s="234"/>
      <c r="R913" s="15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</row>
    <row r="914">
      <c r="A914" s="233"/>
      <c r="B914" s="156"/>
      <c r="C914" s="156"/>
      <c r="D914" s="234"/>
      <c r="E914" s="234"/>
      <c r="F914" s="234"/>
      <c r="G914" s="234"/>
      <c r="H914" s="234"/>
      <c r="I914" s="234"/>
      <c r="J914" s="234"/>
      <c r="K914" s="234"/>
      <c r="L914" s="234"/>
      <c r="M914" s="234"/>
      <c r="N914" s="234"/>
      <c r="O914" s="234"/>
      <c r="P914" s="234"/>
      <c r="Q914" s="234"/>
      <c r="R914" s="15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</row>
    <row r="915">
      <c r="A915" s="233"/>
      <c r="B915" s="156"/>
      <c r="C915" s="156"/>
      <c r="D915" s="234"/>
      <c r="E915" s="234"/>
      <c r="F915" s="234"/>
      <c r="G915" s="234"/>
      <c r="H915" s="234"/>
      <c r="I915" s="234"/>
      <c r="J915" s="234"/>
      <c r="K915" s="234"/>
      <c r="L915" s="234"/>
      <c r="M915" s="234"/>
      <c r="N915" s="234"/>
      <c r="O915" s="234"/>
      <c r="P915" s="234"/>
      <c r="Q915" s="234"/>
      <c r="R915" s="15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</row>
    <row r="916">
      <c r="A916" s="233"/>
      <c r="B916" s="156"/>
      <c r="C916" s="156"/>
      <c r="D916" s="234"/>
      <c r="E916" s="234"/>
      <c r="F916" s="234"/>
      <c r="G916" s="234"/>
      <c r="H916" s="234"/>
      <c r="I916" s="234"/>
      <c r="J916" s="234"/>
      <c r="K916" s="234"/>
      <c r="L916" s="234"/>
      <c r="M916" s="234"/>
      <c r="N916" s="234"/>
      <c r="O916" s="234"/>
      <c r="P916" s="234"/>
      <c r="Q916" s="234"/>
      <c r="R916" s="15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</row>
    <row r="917">
      <c r="A917" s="233"/>
      <c r="B917" s="156"/>
      <c r="C917" s="156"/>
      <c r="D917" s="234"/>
      <c r="E917" s="234"/>
      <c r="F917" s="234"/>
      <c r="G917" s="234"/>
      <c r="H917" s="234"/>
      <c r="I917" s="234"/>
      <c r="J917" s="234"/>
      <c r="K917" s="234"/>
      <c r="L917" s="234"/>
      <c r="M917" s="234"/>
      <c r="N917" s="234"/>
      <c r="O917" s="234"/>
      <c r="P917" s="234"/>
      <c r="Q917" s="234"/>
      <c r="R917" s="15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</row>
    <row r="918">
      <c r="A918" s="233"/>
      <c r="B918" s="156"/>
      <c r="C918" s="156"/>
      <c r="D918" s="234"/>
      <c r="E918" s="234"/>
      <c r="F918" s="234"/>
      <c r="G918" s="234"/>
      <c r="H918" s="234"/>
      <c r="I918" s="234"/>
      <c r="J918" s="234"/>
      <c r="K918" s="234"/>
      <c r="L918" s="234"/>
      <c r="M918" s="234"/>
      <c r="N918" s="234"/>
      <c r="O918" s="234"/>
      <c r="P918" s="234"/>
      <c r="Q918" s="234"/>
      <c r="R918" s="15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</row>
    <row r="919">
      <c r="A919" s="233"/>
      <c r="B919" s="156"/>
      <c r="C919" s="156"/>
      <c r="D919" s="234"/>
      <c r="E919" s="234"/>
      <c r="F919" s="234"/>
      <c r="G919" s="234"/>
      <c r="H919" s="234"/>
      <c r="I919" s="234"/>
      <c r="J919" s="234"/>
      <c r="K919" s="234"/>
      <c r="L919" s="234"/>
      <c r="M919" s="234"/>
      <c r="N919" s="234"/>
      <c r="O919" s="234"/>
      <c r="P919" s="234"/>
      <c r="Q919" s="234"/>
      <c r="R919" s="15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</row>
    <row r="920">
      <c r="A920" s="233"/>
      <c r="B920" s="156"/>
      <c r="C920" s="156"/>
      <c r="D920" s="234"/>
      <c r="E920" s="234"/>
      <c r="F920" s="234"/>
      <c r="G920" s="234"/>
      <c r="H920" s="234"/>
      <c r="I920" s="234"/>
      <c r="J920" s="234"/>
      <c r="K920" s="234"/>
      <c r="L920" s="234"/>
      <c r="M920" s="234"/>
      <c r="N920" s="234"/>
      <c r="O920" s="234"/>
      <c r="P920" s="234"/>
      <c r="Q920" s="234"/>
      <c r="R920" s="15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</row>
    <row r="921">
      <c r="A921" s="233"/>
      <c r="B921" s="156"/>
      <c r="C921" s="156"/>
      <c r="D921" s="234"/>
      <c r="E921" s="234"/>
      <c r="F921" s="234"/>
      <c r="G921" s="234"/>
      <c r="H921" s="234"/>
      <c r="I921" s="234"/>
      <c r="J921" s="234"/>
      <c r="K921" s="234"/>
      <c r="L921" s="234"/>
      <c r="M921" s="234"/>
      <c r="N921" s="234"/>
      <c r="O921" s="234"/>
      <c r="P921" s="234"/>
      <c r="Q921" s="234"/>
      <c r="R921" s="15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</row>
    <row r="922">
      <c r="A922" s="233"/>
      <c r="B922" s="156"/>
      <c r="C922" s="156"/>
      <c r="D922" s="234"/>
      <c r="E922" s="234"/>
      <c r="F922" s="234"/>
      <c r="G922" s="234"/>
      <c r="H922" s="234"/>
      <c r="I922" s="234"/>
      <c r="J922" s="234"/>
      <c r="K922" s="234"/>
      <c r="L922" s="234"/>
      <c r="M922" s="234"/>
      <c r="N922" s="234"/>
      <c r="O922" s="234"/>
      <c r="P922" s="234"/>
      <c r="Q922" s="234"/>
      <c r="R922" s="15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</row>
    <row r="923">
      <c r="A923" s="233"/>
      <c r="B923" s="156"/>
      <c r="C923" s="156"/>
      <c r="D923" s="234"/>
      <c r="E923" s="234"/>
      <c r="F923" s="234"/>
      <c r="G923" s="234"/>
      <c r="H923" s="234"/>
      <c r="I923" s="234"/>
      <c r="J923" s="234"/>
      <c r="K923" s="234"/>
      <c r="L923" s="234"/>
      <c r="M923" s="234"/>
      <c r="N923" s="234"/>
      <c r="O923" s="234"/>
      <c r="P923" s="234"/>
      <c r="Q923" s="234"/>
      <c r="R923" s="15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</row>
    <row r="924">
      <c r="A924" s="233"/>
      <c r="B924" s="156"/>
      <c r="C924" s="156"/>
      <c r="D924" s="234"/>
      <c r="E924" s="234"/>
      <c r="F924" s="234"/>
      <c r="G924" s="234"/>
      <c r="H924" s="234"/>
      <c r="I924" s="234"/>
      <c r="J924" s="234"/>
      <c r="K924" s="234"/>
      <c r="L924" s="234"/>
      <c r="M924" s="234"/>
      <c r="N924" s="234"/>
      <c r="O924" s="234"/>
      <c r="P924" s="234"/>
      <c r="Q924" s="234"/>
      <c r="R924" s="15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</row>
    <row r="925">
      <c r="A925" s="233"/>
      <c r="B925" s="156"/>
      <c r="C925" s="156"/>
      <c r="D925" s="234"/>
      <c r="E925" s="234"/>
      <c r="F925" s="234"/>
      <c r="G925" s="234"/>
      <c r="H925" s="234"/>
      <c r="I925" s="234"/>
      <c r="J925" s="234"/>
      <c r="K925" s="234"/>
      <c r="L925" s="234"/>
      <c r="M925" s="234"/>
      <c r="N925" s="234"/>
      <c r="O925" s="234"/>
      <c r="P925" s="234"/>
      <c r="Q925" s="234"/>
      <c r="R925" s="15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</row>
    <row r="926">
      <c r="A926" s="233"/>
      <c r="B926" s="156"/>
      <c r="C926" s="156"/>
      <c r="D926" s="234"/>
      <c r="E926" s="234"/>
      <c r="F926" s="234"/>
      <c r="G926" s="234"/>
      <c r="H926" s="234"/>
      <c r="I926" s="234"/>
      <c r="J926" s="234"/>
      <c r="K926" s="234"/>
      <c r="L926" s="234"/>
      <c r="M926" s="234"/>
      <c r="N926" s="234"/>
      <c r="O926" s="234"/>
      <c r="P926" s="234"/>
      <c r="Q926" s="234"/>
      <c r="R926" s="15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</row>
    <row r="927">
      <c r="A927" s="233"/>
      <c r="B927" s="156"/>
      <c r="C927" s="156"/>
      <c r="D927" s="234"/>
      <c r="E927" s="234"/>
      <c r="F927" s="234"/>
      <c r="G927" s="234"/>
      <c r="H927" s="234"/>
      <c r="I927" s="234"/>
      <c r="J927" s="234"/>
      <c r="K927" s="234"/>
      <c r="L927" s="234"/>
      <c r="M927" s="234"/>
      <c r="N927" s="234"/>
      <c r="O927" s="234"/>
      <c r="P927" s="234"/>
      <c r="Q927" s="234"/>
      <c r="R927" s="15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</row>
    <row r="928">
      <c r="A928" s="233"/>
      <c r="B928" s="156"/>
      <c r="C928" s="156"/>
      <c r="D928" s="234"/>
      <c r="E928" s="234"/>
      <c r="F928" s="234"/>
      <c r="G928" s="234"/>
      <c r="H928" s="234"/>
      <c r="I928" s="234"/>
      <c r="J928" s="234"/>
      <c r="K928" s="234"/>
      <c r="L928" s="234"/>
      <c r="M928" s="234"/>
      <c r="N928" s="234"/>
      <c r="O928" s="234"/>
      <c r="P928" s="234"/>
      <c r="Q928" s="234"/>
      <c r="R928" s="15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</row>
    <row r="929">
      <c r="A929" s="233"/>
      <c r="B929" s="156"/>
      <c r="C929" s="156"/>
      <c r="D929" s="234"/>
      <c r="E929" s="234"/>
      <c r="F929" s="234"/>
      <c r="G929" s="234"/>
      <c r="H929" s="234"/>
      <c r="I929" s="234"/>
      <c r="J929" s="234"/>
      <c r="K929" s="234"/>
      <c r="L929" s="234"/>
      <c r="M929" s="234"/>
      <c r="N929" s="234"/>
      <c r="O929" s="234"/>
      <c r="P929" s="234"/>
      <c r="Q929" s="234"/>
      <c r="R929" s="15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</row>
    <row r="930">
      <c r="A930" s="233"/>
      <c r="B930" s="156"/>
      <c r="C930" s="156"/>
      <c r="D930" s="234"/>
      <c r="E930" s="234"/>
      <c r="F930" s="234"/>
      <c r="G930" s="234"/>
      <c r="H930" s="234"/>
      <c r="I930" s="234"/>
      <c r="J930" s="234"/>
      <c r="K930" s="234"/>
      <c r="L930" s="234"/>
      <c r="M930" s="234"/>
      <c r="N930" s="234"/>
      <c r="O930" s="234"/>
      <c r="P930" s="234"/>
      <c r="Q930" s="234"/>
      <c r="R930" s="15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</row>
    <row r="931">
      <c r="A931" s="233"/>
      <c r="B931" s="156"/>
      <c r="C931" s="156"/>
      <c r="D931" s="234"/>
      <c r="E931" s="234"/>
      <c r="F931" s="234"/>
      <c r="G931" s="234"/>
      <c r="H931" s="234"/>
      <c r="I931" s="234"/>
      <c r="J931" s="234"/>
      <c r="K931" s="234"/>
      <c r="L931" s="234"/>
      <c r="M931" s="234"/>
      <c r="N931" s="234"/>
      <c r="O931" s="234"/>
      <c r="P931" s="234"/>
      <c r="Q931" s="234"/>
      <c r="R931" s="15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</row>
    <row r="932">
      <c r="A932" s="233"/>
      <c r="B932" s="156"/>
      <c r="C932" s="156"/>
      <c r="D932" s="234"/>
      <c r="E932" s="234"/>
      <c r="F932" s="234"/>
      <c r="G932" s="234"/>
      <c r="H932" s="234"/>
      <c r="I932" s="234"/>
      <c r="J932" s="234"/>
      <c r="K932" s="234"/>
      <c r="L932" s="234"/>
      <c r="M932" s="234"/>
      <c r="N932" s="234"/>
      <c r="O932" s="234"/>
      <c r="P932" s="234"/>
      <c r="Q932" s="234"/>
      <c r="R932" s="15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</row>
    <row r="933">
      <c r="A933" s="233"/>
      <c r="B933" s="156"/>
      <c r="C933" s="156"/>
      <c r="D933" s="234"/>
      <c r="E933" s="234"/>
      <c r="F933" s="234"/>
      <c r="G933" s="234"/>
      <c r="H933" s="234"/>
      <c r="I933" s="234"/>
      <c r="J933" s="234"/>
      <c r="K933" s="234"/>
      <c r="L933" s="234"/>
      <c r="M933" s="234"/>
      <c r="N933" s="234"/>
      <c r="O933" s="234"/>
      <c r="P933" s="234"/>
      <c r="Q933" s="234"/>
      <c r="R933" s="15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</row>
    <row r="934">
      <c r="A934" s="233"/>
      <c r="B934" s="156"/>
      <c r="C934" s="156"/>
      <c r="D934" s="234"/>
      <c r="E934" s="234"/>
      <c r="F934" s="234"/>
      <c r="G934" s="234"/>
      <c r="H934" s="234"/>
      <c r="I934" s="234"/>
      <c r="J934" s="234"/>
      <c r="K934" s="234"/>
      <c r="L934" s="234"/>
      <c r="M934" s="234"/>
      <c r="N934" s="234"/>
      <c r="O934" s="234"/>
      <c r="P934" s="234"/>
      <c r="Q934" s="234"/>
      <c r="R934" s="15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</row>
    <row r="935">
      <c r="A935" s="233"/>
      <c r="B935" s="156"/>
      <c r="C935" s="156"/>
      <c r="D935" s="234"/>
      <c r="E935" s="234"/>
      <c r="F935" s="234"/>
      <c r="G935" s="234"/>
      <c r="H935" s="234"/>
      <c r="I935" s="234"/>
      <c r="J935" s="234"/>
      <c r="K935" s="234"/>
      <c r="L935" s="234"/>
      <c r="M935" s="234"/>
      <c r="N935" s="234"/>
      <c r="O935" s="234"/>
      <c r="P935" s="234"/>
      <c r="Q935" s="234"/>
      <c r="R935" s="15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</row>
    <row r="936">
      <c r="A936" s="233"/>
      <c r="B936" s="156"/>
      <c r="C936" s="156"/>
      <c r="D936" s="234"/>
      <c r="E936" s="234"/>
      <c r="F936" s="234"/>
      <c r="G936" s="234"/>
      <c r="H936" s="234"/>
      <c r="I936" s="234"/>
      <c r="J936" s="234"/>
      <c r="K936" s="234"/>
      <c r="L936" s="234"/>
      <c r="M936" s="234"/>
      <c r="N936" s="234"/>
      <c r="O936" s="234"/>
      <c r="P936" s="234"/>
      <c r="Q936" s="234"/>
      <c r="R936" s="15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</row>
    <row r="937">
      <c r="A937" s="233"/>
      <c r="B937" s="156"/>
      <c r="C937" s="156"/>
      <c r="D937" s="234"/>
      <c r="E937" s="234"/>
      <c r="F937" s="234"/>
      <c r="G937" s="234"/>
      <c r="H937" s="234"/>
      <c r="I937" s="234"/>
      <c r="J937" s="234"/>
      <c r="K937" s="234"/>
      <c r="L937" s="234"/>
      <c r="M937" s="234"/>
      <c r="N937" s="234"/>
      <c r="O937" s="234"/>
      <c r="P937" s="234"/>
      <c r="Q937" s="234"/>
      <c r="R937" s="15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</row>
    <row r="938">
      <c r="A938" s="233"/>
      <c r="B938" s="156"/>
      <c r="C938" s="156"/>
      <c r="D938" s="234"/>
      <c r="E938" s="234"/>
      <c r="F938" s="234"/>
      <c r="G938" s="234"/>
      <c r="H938" s="234"/>
      <c r="I938" s="234"/>
      <c r="J938" s="234"/>
      <c r="K938" s="234"/>
      <c r="L938" s="234"/>
      <c r="M938" s="234"/>
      <c r="N938" s="234"/>
      <c r="O938" s="234"/>
      <c r="P938" s="234"/>
      <c r="Q938" s="234"/>
      <c r="R938" s="15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</row>
    <row r="939">
      <c r="A939" s="233"/>
      <c r="B939" s="156"/>
      <c r="C939" s="156"/>
      <c r="D939" s="234"/>
      <c r="E939" s="234"/>
      <c r="F939" s="234"/>
      <c r="G939" s="234"/>
      <c r="H939" s="234"/>
      <c r="I939" s="234"/>
      <c r="J939" s="234"/>
      <c r="K939" s="234"/>
      <c r="L939" s="234"/>
      <c r="M939" s="234"/>
      <c r="N939" s="234"/>
      <c r="O939" s="234"/>
      <c r="P939" s="234"/>
      <c r="Q939" s="234"/>
      <c r="R939" s="15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</row>
    <row r="940">
      <c r="A940" s="233"/>
      <c r="B940" s="156"/>
      <c r="C940" s="156"/>
      <c r="D940" s="234"/>
      <c r="E940" s="234"/>
      <c r="F940" s="234"/>
      <c r="G940" s="234"/>
      <c r="H940" s="234"/>
      <c r="I940" s="234"/>
      <c r="J940" s="234"/>
      <c r="K940" s="234"/>
      <c r="L940" s="234"/>
      <c r="M940" s="234"/>
      <c r="N940" s="234"/>
      <c r="O940" s="234"/>
      <c r="P940" s="234"/>
      <c r="Q940" s="234"/>
      <c r="R940" s="15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</row>
    <row r="941">
      <c r="A941" s="233"/>
      <c r="B941" s="156"/>
      <c r="C941" s="156"/>
      <c r="D941" s="234"/>
      <c r="E941" s="234"/>
      <c r="F941" s="234"/>
      <c r="G941" s="234"/>
      <c r="H941" s="234"/>
      <c r="I941" s="234"/>
      <c r="J941" s="234"/>
      <c r="K941" s="234"/>
      <c r="L941" s="234"/>
      <c r="M941" s="234"/>
      <c r="N941" s="234"/>
      <c r="O941" s="234"/>
      <c r="P941" s="234"/>
      <c r="Q941" s="234"/>
      <c r="R941" s="15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</row>
    <row r="942">
      <c r="A942" s="233"/>
      <c r="B942" s="156"/>
      <c r="C942" s="156"/>
      <c r="D942" s="234"/>
      <c r="E942" s="234"/>
      <c r="F942" s="234"/>
      <c r="G942" s="234"/>
      <c r="H942" s="234"/>
      <c r="I942" s="234"/>
      <c r="J942" s="234"/>
      <c r="K942" s="234"/>
      <c r="L942" s="234"/>
      <c r="M942" s="234"/>
      <c r="N942" s="234"/>
      <c r="O942" s="234"/>
      <c r="P942" s="234"/>
      <c r="Q942" s="234"/>
      <c r="R942" s="15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</row>
    <row r="943">
      <c r="A943" s="233"/>
      <c r="B943" s="156"/>
      <c r="C943" s="156"/>
      <c r="D943" s="234"/>
      <c r="E943" s="234"/>
      <c r="F943" s="234"/>
      <c r="G943" s="234"/>
      <c r="H943" s="234"/>
      <c r="I943" s="234"/>
      <c r="J943" s="234"/>
      <c r="K943" s="234"/>
      <c r="L943" s="234"/>
      <c r="M943" s="234"/>
      <c r="N943" s="234"/>
      <c r="O943" s="234"/>
      <c r="P943" s="234"/>
      <c r="Q943" s="234"/>
      <c r="R943" s="15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</row>
    <row r="944">
      <c r="A944" s="233"/>
      <c r="B944" s="156"/>
      <c r="C944" s="156"/>
      <c r="D944" s="234"/>
      <c r="E944" s="234"/>
      <c r="F944" s="234"/>
      <c r="G944" s="234"/>
      <c r="H944" s="234"/>
      <c r="I944" s="234"/>
      <c r="J944" s="234"/>
      <c r="K944" s="234"/>
      <c r="L944" s="234"/>
      <c r="M944" s="234"/>
      <c r="N944" s="234"/>
      <c r="O944" s="234"/>
      <c r="P944" s="234"/>
      <c r="Q944" s="234"/>
      <c r="R944" s="15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</row>
    <row r="945">
      <c r="A945" s="233"/>
      <c r="B945" s="156"/>
      <c r="C945" s="156"/>
      <c r="D945" s="234"/>
      <c r="E945" s="234"/>
      <c r="F945" s="234"/>
      <c r="G945" s="234"/>
      <c r="H945" s="234"/>
      <c r="I945" s="234"/>
      <c r="J945" s="234"/>
      <c r="K945" s="234"/>
      <c r="L945" s="234"/>
      <c r="M945" s="234"/>
      <c r="N945" s="234"/>
      <c r="O945" s="234"/>
      <c r="P945" s="234"/>
      <c r="Q945" s="234"/>
      <c r="R945" s="15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</row>
    <row r="946">
      <c r="A946" s="233"/>
      <c r="B946" s="156"/>
      <c r="C946" s="156"/>
      <c r="D946" s="234"/>
      <c r="E946" s="234"/>
      <c r="F946" s="234"/>
      <c r="G946" s="234"/>
      <c r="H946" s="234"/>
      <c r="I946" s="234"/>
      <c r="J946" s="234"/>
      <c r="K946" s="234"/>
      <c r="L946" s="234"/>
      <c r="M946" s="234"/>
      <c r="N946" s="234"/>
      <c r="O946" s="234"/>
      <c r="P946" s="234"/>
      <c r="Q946" s="234"/>
      <c r="R946" s="15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</row>
    <row r="947">
      <c r="A947" s="233"/>
      <c r="B947" s="156"/>
      <c r="C947" s="156"/>
      <c r="D947" s="234"/>
      <c r="E947" s="234"/>
      <c r="F947" s="234"/>
      <c r="G947" s="234"/>
      <c r="H947" s="234"/>
      <c r="I947" s="234"/>
      <c r="J947" s="234"/>
      <c r="K947" s="234"/>
      <c r="L947" s="234"/>
      <c r="M947" s="234"/>
      <c r="N947" s="234"/>
      <c r="O947" s="234"/>
      <c r="P947" s="234"/>
      <c r="Q947" s="234"/>
      <c r="R947" s="15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</row>
    <row r="948">
      <c r="A948" s="233"/>
      <c r="B948" s="156"/>
      <c r="C948" s="156"/>
      <c r="D948" s="234"/>
      <c r="E948" s="234"/>
      <c r="F948" s="234"/>
      <c r="G948" s="234"/>
      <c r="H948" s="234"/>
      <c r="I948" s="234"/>
      <c r="J948" s="234"/>
      <c r="K948" s="234"/>
      <c r="L948" s="234"/>
      <c r="M948" s="234"/>
      <c r="N948" s="234"/>
      <c r="O948" s="234"/>
      <c r="P948" s="234"/>
      <c r="Q948" s="234"/>
      <c r="R948" s="15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</row>
    <row r="949">
      <c r="A949" s="233"/>
      <c r="B949" s="156"/>
      <c r="C949" s="156"/>
      <c r="D949" s="234"/>
      <c r="E949" s="234"/>
      <c r="F949" s="234"/>
      <c r="G949" s="234"/>
      <c r="H949" s="234"/>
      <c r="I949" s="234"/>
      <c r="J949" s="234"/>
      <c r="K949" s="234"/>
      <c r="L949" s="234"/>
      <c r="M949" s="234"/>
      <c r="N949" s="234"/>
      <c r="O949" s="234"/>
      <c r="P949" s="234"/>
      <c r="Q949" s="234"/>
      <c r="R949" s="15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</row>
    <row r="950">
      <c r="A950" s="233"/>
      <c r="B950" s="156"/>
      <c r="C950" s="156"/>
      <c r="D950" s="234"/>
      <c r="E950" s="234"/>
      <c r="F950" s="234"/>
      <c r="G950" s="234"/>
      <c r="H950" s="234"/>
      <c r="I950" s="234"/>
      <c r="J950" s="234"/>
      <c r="K950" s="234"/>
      <c r="L950" s="234"/>
      <c r="M950" s="234"/>
      <c r="N950" s="234"/>
      <c r="O950" s="234"/>
      <c r="P950" s="234"/>
      <c r="Q950" s="234"/>
      <c r="R950" s="15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</row>
    <row r="951">
      <c r="A951" s="233"/>
      <c r="B951" s="156"/>
      <c r="C951" s="156"/>
      <c r="D951" s="234"/>
      <c r="E951" s="234"/>
      <c r="F951" s="234"/>
      <c r="G951" s="234"/>
      <c r="H951" s="234"/>
      <c r="I951" s="234"/>
      <c r="J951" s="234"/>
      <c r="K951" s="234"/>
      <c r="L951" s="234"/>
      <c r="M951" s="234"/>
      <c r="N951" s="234"/>
      <c r="O951" s="234"/>
      <c r="P951" s="234"/>
      <c r="Q951" s="234"/>
      <c r="R951" s="15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</row>
    <row r="952">
      <c r="A952" s="233"/>
      <c r="B952" s="156"/>
      <c r="C952" s="156"/>
      <c r="D952" s="234"/>
      <c r="E952" s="234"/>
      <c r="F952" s="234"/>
      <c r="G952" s="234"/>
      <c r="H952" s="234"/>
      <c r="I952" s="234"/>
      <c r="J952" s="234"/>
      <c r="K952" s="234"/>
      <c r="L952" s="234"/>
      <c r="M952" s="234"/>
      <c r="N952" s="234"/>
      <c r="O952" s="234"/>
      <c r="P952" s="234"/>
      <c r="Q952" s="234"/>
      <c r="R952" s="15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</row>
    <row r="953">
      <c r="A953" s="233"/>
      <c r="B953" s="156"/>
      <c r="C953" s="156"/>
      <c r="D953" s="234"/>
      <c r="E953" s="234"/>
      <c r="F953" s="234"/>
      <c r="G953" s="234"/>
      <c r="H953" s="234"/>
      <c r="I953" s="234"/>
      <c r="J953" s="234"/>
      <c r="K953" s="234"/>
      <c r="L953" s="234"/>
      <c r="M953" s="234"/>
      <c r="N953" s="234"/>
      <c r="O953" s="234"/>
      <c r="P953" s="234"/>
      <c r="Q953" s="234"/>
      <c r="R953" s="15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</row>
    <row r="954">
      <c r="A954" s="233"/>
      <c r="B954" s="156"/>
      <c r="C954" s="156"/>
      <c r="D954" s="234"/>
      <c r="E954" s="234"/>
      <c r="F954" s="234"/>
      <c r="G954" s="234"/>
      <c r="H954" s="234"/>
      <c r="I954" s="234"/>
      <c r="J954" s="234"/>
      <c r="K954" s="234"/>
      <c r="L954" s="234"/>
      <c r="M954" s="234"/>
      <c r="N954" s="234"/>
      <c r="O954" s="234"/>
      <c r="P954" s="234"/>
      <c r="Q954" s="234"/>
      <c r="R954" s="15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</row>
    <row r="955">
      <c r="A955" s="233"/>
      <c r="B955" s="156"/>
      <c r="C955" s="156"/>
      <c r="D955" s="234"/>
      <c r="E955" s="234"/>
      <c r="F955" s="234"/>
      <c r="G955" s="234"/>
      <c r="H955" s="234"/>
      <c r="I955" s="234"/>
      <c r="J955" s="234"/>
      <c r="K955" s="234"/>
      <c r="L955" s="234"/>
      <c r="M955" s="234"/>
      <c r="N955" s="234"/>
      <c r="O955" s="234"/>
      <c r="P955" s="234"/>
      <c r="Q955" s="234"/>
      <c r="R955" s="15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</row>
    <row r="956">
      <c r="A956" s="233"/>
      <c r="B956" s="156"/>
      <c r="C956" s="156"/>
      <c r="D956" s="234"/>
      <c r="E956" s="234"/>
      <c r="F956" s="234"/>
      <c r="G956" s="234"/>
      <c r="H956" s="234"/>
      <c r="I956" s="234"/>
      <c r="J956" s="234"/>
      <c r="K956" s="234"/>
      <c r="L956" s="234"/>
      <c r="M956" s="234"/>
      <c r="N956" s="234"/>
      <c r="O956" s="234"/>
      <c r="P956" s="234"/>
      <c r="Q956" s="234"/>
      <c r="R956" s="15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</row>
    <row r="957">
      <c r="A957" s="233"/>
      <c r="B957" s="156"/>
      <c r="C957" s="156"/>
      <c r="D957" s="234"/>
      <c r="E957" s="234"/>
      <c r="F957" s="234"/>
      <c r="G957" s="234"/>
      <c r="H957" s="234"/>
      <c r="I957" s="234"/>
      <c r="J957" s="234"/>
      <c r="K957" s="234"/>
      <c r="L957" s="234"/>
      <c r="M957" s="234"/>
      <c r="N957" s="234"/>
      <c r="O957" s="234"/>
      <c r="P957" s="234"/>
      <c r="Q957" s="234"/>
      <c r="R957" s="15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</row>
    <row r="958">
      <c r="A958" s="233"/>
      <c r="B958" s="156"/>
      <c r="C958" s="156"/>
      <c r="D958" s="234"/>
      <c r="E958" s="234"/>
      <c r="F958" s="234"/>
      <c r="G958" s="234"/>
      <c r="H958" s="234"/>
      <c r="I958" s="234"/>
      <c r="J958" s="234"/>
      <c r="K958" s="234"/>
      <c r="L958" s="234"/>
      <c r="M958" s="234"/>
      <c r="N958" s="234"/>
      <c r="O958" s="234"/>
      <c r="P958" s="234"/>
      <c r="Q958" s="234"/>
      <c r="R958" s="15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</row>
    <row r="959">
      <c r="A959" s="233"/>
      <c r="B959" s="156"/>
      <c r="C959" s="156"/>
      <c r="D959" s="234"/>
      <c r="E959" s="234"/>
      <c r="F959" s="234"/>
      <c r="G959" s="234"/>
      <c r="H959" s="234"/>
      <c r="I959" s="234"/>
      <c r="J959" s="234"/>
      <c r="K959" s="234"/>
      <c r="L959" s="234"/>
      <c r="M959" s="234"/>
      <c r="N959" s="234"/>
      <c r="O959" s="234"/>
      <c r="P959" s="234"/>
      <c r="Q959" s="234"/>
      <c r="R959" s="15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</row>
    <row r="960">
      <c r="A960" s="233"/>
      <c r="B960" s="156"/>
      <c r="C960" s="156"/>
      <c r="D960" s="234"/>
      <c r="E960" s="234"/>
      <c r="F960" s="234"/>
      <c r="G960" s="234"/>
      <c r="H960" s="234"/>
      <c r="I960" s="234"/>
      <c r="J960" s="234"/>
      <c r="K960" s="234"/>
      <c r="L960" s="234"/>
      <c r="M960" s="234"/>
      <c r="N960" s="234"/>
      <c r="O960" s="234"/>
      <c r="P960" s="234"/>
      <c r="Q960" s="234"/>
      <c r="R960" s="15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</row>
    <row r="961">
      <c r="A961" s="233"/>
      <c r="B961" s="156"/>
      <c r="C961" s="156"/>
      <c r="D961" s="234"/>
      <c r="E961" s="234"/>
      <c r="F961" s="234"/>
      <c r="G961" s="234"/>
      <c r="H961" s="234"/>
      <c r="I961" s="234"/>
      <c r="J961" s="234"/>
      <c r="K961" s="234"/>
      <c r="L961" s="234"/>
      <c r="M961" s="234"/>
      <c r="N961" s="234"/>
      <c r="O961" s="234"/>
      <c r="P961" s="234"/>
      <c r="Q961" s="234"/>
      <c r="R961" s="15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</row>
    <row r="962">
      <c r="A962" s="233"/>
      <c r="B962" s="156"/>
      <c r="C962" s="156"/>
      <c r="D962" s="234"/>
      <c r="E962" s="234"/>
      <c r="F962" s="234"/>
      <c r="G962" s="234"/>
      <c r="H962" s="234"/>
      <c r="I962" s="234"/>
      <c r="J962" s="234"/>
      <c r="K962" s="234"/>
      <c r="L962" s="234"/>
      <c r="M962" s="234"/>
      <c r="N962" s="234"/>
      <c r="O962" s="234"/>
      <c r="P962" s="234"/>
      <c r="Q962" s="234"/>
      <c r="R962" s="15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</row>
    <row r="963">
      <c r="A963" s="233"/>
      <c r="B963" s="156"/>
      <c r="C963" s="156"/>
      <c r="D963" s="234"/>
      <c r="E963" s="234"/>
      <c r="F963" s="234"/>
      <c r="G963" s="234"/>
      <c r="H963" s="234"/>
      <c r="I963" s="234"/>
      <c r="J963" s="234"/>
      <c r="K963" s="234"/>
      <c r="L963" s="234"/>
      <c r="M963" s="234"/>
      <c r="N963" s="234"/>
      <c r="O963" s="234"/>
      <c r="P963" s="234"/>
      <c r="Q963" s="234"/>
      <c r="R963" s="15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</row>
    <row r="964">
      <c r="A964" s="233"/>
      <c r="B964" s="156"/>
      <c r="C964" s="156"/>
      <c r="D964" s="234"/>
      <c r="E964" s="234"/>
      <c r="F964" s="234"/>
      <c r="G964" s="234"/>
      <c r="H964" s="234"/>
      <c r="I964" s="234"/>
      <c r="J964" s="234"/>
      <c r="K964" s="234"/>
      <c r="L964" s="234"/>
      <c r="M964" s="234"/>
      <c r="N964" s="234"/>
      <c r="O964" s="234"/>
      <c r="P964" s="234"/>
      <c r="Q964" s="234"/>
      <c r="R964" s="15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</row>
    <row r="965">
      <c r="A965" s="233"/>
      <c r="B965" s="156"/>
      <c r="C965" s="156"/>
      <c r="D965" s="234"/>
      <c r="E965" s="234"/>
      <c r="F965" s="234"/>
      <c r="G965" s="234"/>
      <c r="H965" s="234"/>
      <c r="I965" s="234"/>
      <c r="J965" s="234"/>
      <c r="K965" s="234"/>
      <c r="L965" s="234"/>
      <c r="M965" s="234"/>
      <c r="N965" s="234"/>
      <c r="O965" s="234"/>
      <c r="P965" s="234"/>
      <c r="Q965" s="234"/>
      <c r="R965" s="15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</row>
    <row r="966">
      <c r="A966" s="233"/>
      <c r="B966" s="156"/>
      <c r="C966" s="156"/>
      <c r="D966" s="234"/>
      <c r="E966" s="234"/>
      <c r="F966" s="234"/>
      <c r="G966" s="234"/>
      <c r="H966" s="234"/>
      <c r="I966" s="234"/>
      <c r="J966" s="234"/>
      <c r="K966" s="234"/>
      <c r="L966" s="234"/>
      <c r="M966" s="234"/>
      <c r="N966" s="234"/>
      <c r="O966" s="234"/>
      <c r="P966" s="234"/>
      <c r="Q966" s="234"/>
      <c r="R966" s="15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</row>
    <row r="967">
      <c r="A967" s="233"/>
      <c r="B967" s="156"/>
      <c r="C967" s="156"/>
      <c r="D967" s="234"/>
      <c r="E967" s="234"/>
      <c r="F967" s="234"/>
      <c r="G967" s="234"/>
      <c r="H967" s="234"/>
      <c r="I967" s="234"/>
      <c r="J967" s="234"/>
      <c r="K967" s="234"/>
      <c r="L967" s="234"/>
      <c r="M967" s="234"/>
      <c r="N967" s="234"/>
      <c r="O967" s="234"/>
      <c r="P967" s="234"/>
      <c r="Q967" s="234"/>
      <c r="R967" s="15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</row>
    <row r="968">
      <c r="A968" s="233"/>
      <c r="B968" s="156"/>
      <c r="C968" s="156"/>
      <c r="D968" s="234"/>
      <c r="E968" s="234"/>
      <c r="F968" s="234"/>
      <c r="G968" s="234"/>
      <c r="H968" s="234"/>
      <c r="I968" s="234"/>
      <c r="J968" s="234"/>
      <c r="K968" s="234"/>
      <c r="L968" s="234"/>
      <c r="M968" s="234"/>
      <c r="N968" s="234"/>
      <c r="O968" s="234"/>
      <c r="P968" s="234"/>
      <c r="Q968" s="234"/>
      <c r="R968" s="15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</row>
    <row r="969">
      <c r="A969" s="233"/>
      <c r="B969" s="156"/>
      <c r="C969" s="156"/>
      <c r="D969" s="234"/>
      <c r="E969" s="234"/>
      <c r="F969" s="234"/>
      <c r="G969" s="234"/>
      <c r="H969" s="234"/>
      <c r="I969" s="234"/>
      <c r="J969" s="234"/>
      <c r="K969" s="234"/>
      <c r="L969" s="234"/>
      <c r="M969" s="234"/>
      <c r="N969" s="234"/>
      <c r="O969" s="234"/>
      <c r="P969" s="234"/>
      <c r="Q969" s="234"/>
      <c r="R969" s="15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</row>
    <row r="970">
      <c r="A970" s="233"/>
      <c r="B970" s="156"/>
      <c r="C970" s="156"/>
      <c r="D970" s="234"/>
      <c r="E970" s="234"/>
      <c r="F970" s="234"/>
      <c r="G970" s="234"/>
      <c r="H970" s="234"/>
      <c r="I970" s="234"/>
      <c r="J970" s="234"/>
      <c r="K970" s="234"/>
      <c r="L970" s="234"/>
      <c r="M970" s="234"/>
      <c r="N970" s="234"/>
      <c r="O970" s="234"/>
      <c r="P970" s="234"/>
      <c r="Q970" s="234"/>
      <c r="R970" s="15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</row>
    <row r="971">
      <c r="A971" s="233"/>
      <c r="B971" s="156"/>
      <c r="C971" s="156"/>
      <c r="D971" s="234"/>
      <c r="E971" s="234"/>
      <c r="F971" s="234"/>
      <c r="G971" s="234"/>
      <c r="H971" s="234"/>
      <c r="I971" s="234"/>
      <c r="J971" s="234"/>
      <c r="K971" s="234"/>
      <c r="L971" s="234"/>
      <c r="M971" s="234"/>
      <c r="N971" s="234"/>
      <c r="O971" s="234"/>
      <c r="P971" s="234"/>
      <c r="Q971" s="234"/>
      <c r="R971" s="15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</row>
    <row r="972">
      <c r="A972" s="233"/>
      <c r="B972" s="156"/>
      <c r="C972" s="156"/>
      <c r="D972" s="234"/>
      <c r="E972" s="234"/>
      <c r="F972" s="234"/>
      <c r="G972" s="234"/>
      <c r="H972" s="234"/>
      <c r="I972" s="234"/>
      <c r="J972" s="234"/>
      <c r="K972" s="234"/>
      <c r="L972" s="234"/>
      <c r="M972" s="234"/>
      <c r="N972" s="234"/>
      <c r="O972" s="234"/>
      <c r="P972" s="234"/>
      <c r="Q972" s="234"/>
      <c r="R972" s="15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</row>
    <row r="973">
      <c r="A973" s="233"/>
      <c r="B973" s="156"/>
      <c r="C973" s="156"/>
      <c r="D973" s="234"/>
      <c r="E973" s="234"/>
      <c r="F973" s="234"/>
      <c r="G973" s="234"/>
      <c r="H973" s="234"/>
      <c r="I973" s="234"/>
      <c r="J973" s="234"/>
      <c r="K973" s="234"/>
      <c r="L973" s="234"/>
      <c r="M973" s="234"/>
      <c r="N973" s="234"/>
      <c r="O973" s="234"/>
      <c r="P973" s="234"/>
      <c r="Q973" s="234"/>
      <c r="R973" s="15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</row>
    <row r="974">
      <c r="A974" s="233"/>
      <c r="B974" s="156"/>
      <c r="C974" s="156"/>
      <c r="D974" s="234"/>
      <c r="E974" s="234"/>
      <c r="F974" s="234"/>
      <c r="G974" s="234"/>
      <c r="H974" s="234"/>
      <c r="I974" s="234"/>
      <c r="J974" s="234"/>
      <c r="K974" s="234"/>
      <c r="L974" s="234"/>
      <c r="M974" s="234"/>
      <c r="N974" s="234"/>
      <c r="O974" s="234"/>
      <c r="P974" s="234"/>
      <c r="Q974" s="234"/>
      <c r="R974" s="15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</row>
    <row r="975">
      <c r="A975" s="233"/>
      <c r="B975" s="156"/>
      <c r="C975" s="156"/>
      <c r="D975" s="234"/>
      <c r="E975" s="234"/>
      <c r="F975" s="234"/>
      <c r="G975" s="234"/>
      <c r="H975" s="234"/>
      <c r="I975" s="234"/>
      <c r="J975" s="234"/>
      <c r="K975" s="234"/>
      <c r="L975" s="234"/>
      <c r="M975" s="234"/>
      <c r="N975" s="234"/>
      <c r="O975" s="234"/>
      <c r="P975" s="234"/>
      <c r="Q975" s="234"/>
      <c r="R975" s="15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</row>
    <row r="976">
      <c r="A976" s="233"/>
      <c r="B976" s="156"/>
      <c r="C976" s="156"/>
      <c r="D976" s="234"/>
      <c r="E976" s="234"/>
      <c r="F976" s="234"/>
      <c r="G976" s="234"/>
      <c r="H976" s="234"/>
      <c r="I976" s="234"/>
      <c r="J976" s="234"/>
      <c r="K976" s="234"/>
      <c r="L976" s="234"/>
      <c r="M976" s="234"/>
      <c r="N976" s="234"/>
      <c r="O976" s="234"/>
      <c r="P976" s="234"/>
      <c r="Q976" s="234"/>
      <c r="R976" s="15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</row>
    <row r="977">
      <c r="A977" s="233"/>
      <c r="B977" s="156"/>
      <c r="C977" s="156"/>
      <c r="D977" s="234"/>
      <c r="E977" s="234"/>
      <c r="F977" s="234"/>
      <c r="G977" s="234"/>
      <c r="H977" s="234"/>
      <c r="I977" s="234"/>
      <c r="J977" s="234"/>
      <c r="K977" s="234"/>
      <c r="L977" s="234"/>
      <c r="M977" s="234"/>
      <c r="N977" s="234"/>
      <c r="O977" s="234"/>
      <c r="P977" s="234"/>
      <c r="Q977" s="234"/>
      <c r="R977" s="15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</row>
    <row r="978">
      <c r="A978" s="233"/>
      <c r="B978" s="156"/>
      <c r="C978" s="156"/>
      <c r="D978" s="234"/>
      <c r="E978" s="234"/>
      <c r="F978" s="234"/>
      <c r="G978" s="234"/>
      <c r="H978" s="234"/>
      <c r="I978" s="234"/>
      <c r="J978" s="234"/>
      <c r="K978" s="234"/>
      <c r="L978" s="234"/>
      <c r="M978" s="234"/>
      <c r="N978" s="234"/>
      <c r="O978" s="234"/>
      <c r="P978" s="234"/>
      <c r="Q978" s="234"/>
      <c r="R978" s="15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</row>
    <row r="979">
      <c r="A979" s="233"/>
      <c r="B979" s="156"/>
      <c r="C979" s="156"/>
      <c r="D979" s="234"/>
      <c r="E979" s="234"/>
      <c r="F979" s="234"/>
      <c r="G979" s="234"/>
      <c r="H979" s="234"/>
      <c r="I979" s="234"/>
      <c r="J979" s="234"/>
      <c r="K979" s="234"/>
      <c r="L979" s="234"/>
      <c r="M979" s="234"/>
      <c r="N979" s="234"/>
      <c r="O979" s="234"/>
      <c r="P979" s="234"/>
      <c r="Q979" s="234"/>
      <c r="R979" s="15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</row>
    <row r="980">
      <c r="A980" s="233"/>
      <c r="B980" s="156"/>
      <c r="C980" s="156"/>
      <c r="D980" s="234"/>
      <c r="E980" s="234"/>
      <c r="F980" s="234"/>
      <c r="G980" s="234"/>
      <c r="H980" s="234"/>
      <c r="I980" s="234"/>
      <c r="J980" s="234"/>
      <c r="K980" s="234"/>
      <c r="L980" s="234"/>
      <c r="M980" s="234"/>
      <c r="N980" s="234"/>
      <c r="O980" s="234"/>
      <c r="P980" s="234"/>
      <c r="Q980" s="234"/>
      <c r="R980" s="15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</row>
    <row r="981">
      <c r="A981" s="233"/>
      <c r="B981" s="156"/>
      <c r="C981" s="156"/>
      <c r="D981" s="234"/>
      <c r="E981" s="234"/>
      <c r="F981" s="234"/>
      <c r="G981" s="234"/>
      <c r="H981" s="234"/>
      <c r="I981" s="234"/>
      <c r="J981" s="234"/>
      <c r="K981" s="234"/>
      <c r="L981" s="234"/>
      <c r="M981" s="234"/>
      <c r="N981" s="234"/>
      <c r="O981" s="234"/>
      <c r="P981" s="234"/>
      <c r="Q981" s="234"/>
      <c r="R981" s="15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</row>
    <row r="982">
      <c r="A982" s="233"/>
      <c r="B982" s="156"/>
      <c r="C982" s="156"/>
      <c r="D982" s="234"/>
      <c r="E982" s="234"/>
      <c r="F982" s="234"/>
      <c r="G982" s="234"/>
      <c r="H982" s="234"/>
      <c r="I982" s="234"/>
      <c r="J982" s="234"/>
      <c r="K982" s="234"/>
      <c r="L982" s="234"/>
      <c r="M982" s="234"/>
      <c r="N982" s="234"/>
      <c r="O982" s="234"/>
      <c r="P982" s="234"/>
      <c r="Q982" s="234"/>
      <c r="R982" s="15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</row>
    <row r="983">
      <c r="A983" s="233"/>
      <c r="B983" s="156"/>
      <c r="C983" s="156"/>
      <c r="D983" s="234"/>
      <c r="E983" s="234"/>
      <c r="F983" s="234"/>
      <c r="G983" s="234"/>
      <c r="H983" s="234"/>
      <c r="I983" s="234"/>
      <c r="J983" s="234"/>
      <c r="K983" s="234"/>
      <c r="L983" s="234"/>
      <c r="M983" s="234"/>
      <c r="N983" s="234"/>
      <c r="O983" s="234"/>
      <c r="P983" s="234"/>
      <c r="Q983" s="234"/>
      <c r="R983" s="15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</row>
    <row r="984">
      <c r="A984" s="233"/>
      <c r="B984" s="156"/>
      <c r="C984" s="156"/>
      <c r="D984" s="234"/>
      <c r="E984" s="234"/>
      <c r="F984" s="234"/>
      <c r="G984" s="234"/>
      <c r="H984" s="234"/>
      <c r="I984" s="234"/>
      <c r="J984" s="234"/>
      <c r="K984" s="234"/>
      <c r="L984" s="234"/>
      <c r="M984" s="234"/>
      <c r="N984" s="234"/>
      <c r="O984" s="234"/>
      <c r="P984" s="234"/>
      <c r="Q984" s="234"/>
      <c r="R984" s="15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</row>
    <row r="985">
      <c r="A985" s="233"/>
      <c r="B985" s="156"/>
      <c r="C985" s="156"/>
      <c r="D985" s="234"/>
      <c r="E985" s="234"/>
      <c r="F985" s="234"/>
      <c r="G985" s="234"/>
      <c r="H985" s="234"/>
      <c r="I985" s="234"/>
      <c r="J985" s="234"/>
      <c r="K985" s="234"/>
      <c r="L985" s="234"/>
      <c r="M985" s="234"/>
      <c r="N985" s="234"/>
      <c r="O985" s="234"/>
      <c r="P985" s="234"/>
      <c r="Q985" s="234"/>
      <c r="R985" s="15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</row>
    <row r="986">
      <c r="A986" s="233"/>
      <c r="B986" s="156"/>
      <c r="C986" s="156"/>
      <c r="D986" s="234"/>
      <c r="E986" s="234"/>
      <c r="F986" s="234"/>
      <c r="G986" s="234"/>
      <c r="H986" s="234"/>
      <c r="I986" s="234"/>
      <c r="J986" s="234"/>
      <c r="K986" s="234"/>
      <c r="L986" s="234"/>
      <c r="M986" s="234"/>
      <c r="N986" s="234"/>
      <c r="O986" s="234"/>
      <c r="P986" s="234"/>
      <c r="Q986" s="234"/>
      <c r="R986" s="15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</row>
    <row r="987">
      <c r="A987" s="233"/>
      <c r="B987" s="156"/>
      <c r="C987" s="156"/>
      <c r="D987" s="234"/>
      <c r="E987" s="234"/>
      <c r="F987" s="234"/>
      <c r="G987" s="234"/>
      <c r="H987" s="234"/>
      <c r="I987" s="234"/>
      <c r="J987" s="234"/>
      <c r="K987" s="234"/>
      <c r="L987" s="234"/>
      <c r="M987" s="234"/>
      <c r="N987" s="234"/>
      <c r="O987" s="234"/>
      <c r="P987" s="234"/>
      <c r="Q987" s="234"/>
      <c r="R987" s="15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</row>
    <row r="988">
      <c r="A988" s="233"/>
      <c r="B988" s="156"/>
      <c r="C988" s="156"/>
      <c r="D988" s="234"/>
      <c r="E988" s="234"/>
      <c r="F988" s="234"/>
      <c r="G988" s="234"/>
      <c r="H988" s="234"/>
      <c r="I988" s="234"/>
      <c r="J988" s="234"/>
      <c r="K988" s="234"/>
      <c r="L988" s="234"/>
      <c r="M988" s="234"/>
      <c r="N988" s="234"/>
      <c r="O988" s="234"/>
      <c r="P988" s="234"/>
      <c r="Q988" s="234"/>
      <c r="R988" s="15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</row>
    <row r="989">
      <c r="A989" s="233"/>
      <c r="B989" s="156"/>
      <c r="C989" s="156"/>
      <c r="D989" s="234"/>
      <c r="E989" s="234"/>
      <c r="F989" s="234"/>
      <c r="G989" s="234"/>
      <c r="H989" s="234"/>
      <c r="I989" s="234"/>
      <c r="J989" s="234"/>
      <c r="K989" s="234"/>
      <c r="L989" s="234"/>
      <c r="M989" s="234"/>
      <c r="N989" s="234"/>
      <c r="O989" s="234"/>
      <c r="P989" s="234"/>
      <c r="Q989" s="234"/>
      <c r="R989" s="15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</row>
    <row r="990">
      <c r="A990" s="233"/>
      <c r="B990" s="156"/>
      <c r="C990" s="156"/>
      <c r="D990" s="234"/>
      <c r="E990" s="234"/>
      <c r="F990" s="234"/>
      <c r="G990" s="234"/>
      <c r="H990" s="234"/>
      <c r="I990" s="234"/>
      <c r="J990" s="234"/>
      <c r="K990" s="234"/>
      <c r="L990" s="234"/>
      <c r="M990" s="234"/>
      <c r="N990" s="234"/>
      <c r="O990" s="234"/>
      <c r="P990" s="234"/>
      <c r="Q990" s="234"/>
      <c r="R990" s="15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</row>
    <row r="991">
      <c r="A991" s="233"/>
      <c r="B991" s="156"/>
      <c r="C991" s="156"/>
      <c r="D991" s="234"/>
      <c r="E991" s="234"/>
      <c r="F991" s="234"/>
      <c r="G991" s="234"/>
      <c r="H991" s="234"/>
      <c r="I991" s="234"/>
      <c r="J991" s="234"/>
      <c r="K991" s="234"/>
      <c r="L991" s="234"/>
      <c r="M991" s="234"/>
      <c r="N991" s="234"/>
      <c r="O991" s="234"/>
      <c r="P991" s="234"/>
      <c r="Q991" s="234"/>
      <c r="R991" s="15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</row>
    <row r="992">
      <c r="A992" s="233"/>
      <c r="B992" s="156"/>
      <c r="C992" s="156"/>
      <c r="D992" s="234"/>
      <c r="E992" s="234"/>
      <c r="F992" s="234"/>
      <c r="G992" s="234"/>
      <c r="H992" s="234"/>
      <c r="I992" s="234"/>
      <c r="J992" s="234"/>
      <c r="K992" s="234"/>
      <c r="L992" s="234"/>
      <c r="M992" s="234"/>
      <c r="N992" s="234"/>
      <c r="O992" s="234"/>
      <c r="P992" s="234"/>
      <c r="Q992" s="234"/>
      <c r="R992" s="15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</row>
    <row r="993">
      <c r="A993" s="233"/>
      <c r="B993" s="156"/>
      <c r="C993" s="156"/>
      <c r="D993" s="234"/>
      <c r="E993" s="234"/>
      <c r="F993" s="234"/>
      <c r="G993" s="234"/>
      <c r="H993" s="234"/>
      <c r="I993" s="234"/>
      <c r="J993" s="234"/>
      <c r="K993" s="234"/>
      <c r="L993" s="234"/>
      <c r="M993" s="234"/>
      <c r="N993" s="234"/>
      <c r="O993" s="234"/>
      <c r="P993" s="234"/>
      <c r="Q993" s="234"/>
      <c r="R993" s="15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</row>
    <row r="994">
      <c r="A994" s="233"/>
      <c r="B994" s="156"/>
      <c r="C994" s="156"/>
      <c r="D994" s="234"/>
      <c r="E994" s="234"/>
      <c r="F994" s="234"/>
      <c r="G994" s="234"/>
      <c r="H994" s="234"/>
      <c r="I994" s="234"/>
      <c r="J994" s="234"/>
      <c r="K994" s="234"/>
      <c r="L994" s="234"/>
      <c r="M994" s="234"/>
      <c r="N994" s="234"/>
      <c r="O994" s="234"/>
      <c r="P994" s="234"/>
      <c r="Q994" s="234"/>
      <c r="R994" s="15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</row>
    <row r="995">
      <c r="A995" s="233"/>
      <c r="B995" s="156"/>
      <c r="C995" s="156"/>
      <c r="D995" s="234"/>
      <c r="E995" s="234"/>
      <c r="F995" s="234"/>
      <c r="G995" s="234"/>
      <c r="H995" s="234"/>
      <c r="I995" s="234"/>
      <c r="J995" s="234"/>
      <c r="K995" s="234"/>
      <c r="L995" s="234"/>
      <c r="M995" s="234"/>
      <c r="N995" s="234"/>
      <c r="O995" s="234"/>
      <c r="P995" s="234"/>
      <c r="Q995" s="234"/>
      <c r="R995" s="15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</row>
    <row r="996">
      <c r="A996" s="233"/>
      <c r="B996" s="156"/>
      <c r="C996" s="156"/>
      <c r="D996" s="234"/>
      <c r="E996" s="234"/>
      <c r="F996" s="234"/>
      <c r="G996" s="234"/>
      <c r="H996" s="234"/>
      <c r="I996" s="234"/>
      <c r="J996" s="234"/>
      <c r="K996" s="234"/>
      <c r="L996" s="234"/>
      <c r="M996" s="234"/>
      <c r="N996" s="234"/>
      <c r="O996" s="234"/>
      <c r="P996" s="234"/>
      <c r="Q996" s="234"/>
      <c r="R996" s="15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</row>
    <row r="997">
      <c r="A997" s="233"/>
      <c r="B997" s="156"/>
      <c r="C997" s="156"/>
      <c r="D997" s="234"/>
      <c r="E997" s="234"/>
      <c r="F997" s="234"/>
      <c r="G997" s="234"/>
      <c r="H997" s="234"/>
      <c r="I997" s="234"/>
      <c r="J997" s="234"/>
      <c r="K997" s="234"/>
      <c r="L997" s="234"/>
      <c r="M997" s="234"/>
      <c r="N997" s="234"/>
      <c r="O997" s="234"/>
      <c r="P997" s="234"/>
      <c r="Q997" s="234"/>
      <c r="R997" s="15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</row>
    <row r="998">
      <c r="A998" s="233"/>
      <c r="B998" s="156"/>
      <c r="C998" s="156"/>
      <c r="D998" s="234"/>
      <c r="E998" s="234"/>
      <c r="F998" s="234"/>
      <c r="G998" s="234"/>
      <c r="H998" s="234"/>
      <c r="I998" s="234"/>
      <c r="J998" s="234"/>
      <c r="K998" s="234"/>
      <c r="L998" s="234"/>
      <c r="M998" s="234"/>
      <c r="N998" s="234"/>
      <c r="O998" s="234"/>
      <c r="P998" s="234"/>
      <c r="Q998" s="234"/>
      <c r="R998" s="15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</row>
    <row r="999">
      <c r="A999" s="233"/>
      <c r="B999" s="156"/>
      <c r="C999" s="156"/>
      <c r="D999" s="234"/>
      <c r="E999" s="234"/>
      <c r="F999" s="234"/>
      <c r="G999" s="234"/>
      <c r="H999" s="234"/>
      <c r="I999" s="234"/>
      <c r="J999" s="234"/>
      <c r="K999" s="234"/>
      <c r="L999" s="234"/>
      <c r="M999" s="234"/>
      <c r="N999" s="234"/>
      <c r="O999" s="234"/>
      <c r="P999" s="234"/>
      <c r="Q999" s="234"/>
      <c r="R999" s="15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</row>
    <row r="1000">
      <c r="A1000" s="233"/>
      <c r="B1000" s="156"/>
      <c r="C1000" s="156"/>
      <c r="D1000" s="234"/>
      <c r="E1000" s="234"/>
      <c r="F1000" s="234"/>
      <c r="G1000" s="234"/>
      <c r="H1000" s="234"/>
      <c r="I1000" s="234"/>
      <c r="J1000" s="234"/>
      <c r="K1000" s="234"/>
      <c r="L1000" s="234"/>
      <c r="M1000" s="234"/>
      <c r="N1000" s="234"/>
      <c r="O1000" s="234"/>
      <c r="P1000" s="234"/>
      <c r="Q1000" s="234"/>
      <c r="R1000" s="15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</row>
    <row r="1001">
      <c r="A1001" s="233"/>
      <c r="B1001" s="156"/>
      <c r="C1001" s="156"/>
      <c r="D1001" s="234"/>
      <c r="E1001" s="234"/>
      <c r="F1001" s="234"/>
      <c r="G1001" s="234"/>
      <c r="H1001" s="234"/>
      <c r="I1001" s="234"/>
      <c r="J1001" s="234"/>
      <c r="K1001" s="234"/>
      <c r="L1001" s="234"/>
      <c r="M1001" s="234"/>
      <c r="N1001" s="234"/>
      <c r="O1001" s="234"/>
      <c r="P1001" s="234"/>
      <c r="Q1001" s="234"/>
      <c r="R1001" s="15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</row>
    <row r="1002">
      <c r="A1002" s="233"/>
      <c r="B1002" s="156"/>
      <c r="C1002" s="156"/>
      <c r="D1002" s="234"/>
      <c r="E1002" s="234"/>
      <c r="F1002" s="234"/>
      <c r="G1002" s="234"/>
      <c r="H1002" s="234"/>
      <c r="I1002" s="234"/>
      <c r="J1002" s="234"/>
      <c r="K1002" s="234"/>
      <c r="L1002" s="234"/>
      <c r="M1002" s="234"/>
      <c r="N1002" s="234"/>
      <c r="O1002" s="234"/>
      <c r="P1002" s="234"/>
      <c r="Q1002" s="234"/>
      <c r="R1002" s="15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</row>
    <row r="1003">
      <c r="A1003" s="233"/>
      <c r="B1003" s="156"/>
      <c r="C1003" s="156"/>
      <c r="D1003" s="234"/>
      <c r="E1003" s="234"/>
      <c r="F1003" s="234"/>
      <c r="G1003" s="234"/>
      <c r="H1003" s="234"/>
      <c r="I1003" s="234"/>
      <c r="J1003" s="234"/>
      <c r="K1003" s="234"/>
      <c r="L1003" s="234"/>
      <c r="M1003" s="234"/>
      <c r="N1003" s="234"/>
      <c r="O1003" s="234"/>
      <c r="P1003" s="234"/>
      <c r="Q1003" s="234"/>
      <c r="R1003" s="15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</row>
    <row r="1004">
      <c r="A1004" s="233"/>
      <c r="B1004" s="156"/>
      <c r="C1004" s="156"/>
      <c r="D1004" s="234"/>
      <c r="E1004" s="234"/>
      <c r="F1004" s="234"/>
      <c r="G1004" s="234"/>
      <c r="H1004" s="234"/>
      <c r="I1004" s="234"/>
      <c r="J1004" s="234"/>
      <c r="K1004" s="234"/>
      <c r="L1004" s="234"/>
      <c r="M1004" s="234"/>
      <c r="N1004" s="234"/>
      <c r="O1004" s="234"/>
      <c r="P1004" s="234"/>
      <c r="Q1004" s="234"/>
      <c r="R1004" s="15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</row>
    <row r="1005">
      <c r="A1005" s="233"/>
      <c r="B1005" s="156"/>
      <c r="C1005" s="156"/>
      <c r="D1005" s="234"/>
      <c r="E1005" s="234"/>
      <c r="F1005" s="234"/>
      <c r="G1005" s="234"/>
      <c r="H1005" s="234"/>
      <c r="I1005" s="234"/>
      <c r="J1005" s="234"/>
      <c r="K1005" s="234"/>
      <c r="L1005" s="234"/>
      <c r="M1005" s="234"/>
      <c r="N1005" s="234"/>
      <c r="O1005" s="234"/>
      <c r="P1005" s="234"/>
      <c r="Q1005" s="234"/>
      <c r="R1005" s="15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</row>
    <row r="1006">
      <c r="A1006" s="233"/>
      <c r="B1006" s="156"/>
      <c r="C1006" s="156"/>
      <c r="D1006" s="234"/>
      <c r="E1006" s="234"/>
      <c r="F1006" s="234"/>
      <c r="G1006" s="234"/>
      <c r="H1006" s="234"/>
      <c r="I1006" s="234"/>
      <c r="J1006" s="234"/>
      <c r="K1006" s="234"/>
      <c r="L1006" s="234"/>
      <c r="M1006" s="234"/>
      <c r="N1006" s="234"/>
      <c r="O1006" s="234"/>
      <c r="P1006" s="234"/>
      <c r="Q1006" s="234"/>
      <c r="R1006" s="15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</row>
    <row r="1007">
      <c r="A1007" s="233"/>
      <c r="B1007" s="156"/>
      <c r="C1007" s="156"/>
      <c r="D1007" s="234"/>
      <c r="E1007" s="234"/>
      <c r="F1007" s="234"/>
      <c r="G1007" s="234"/>
      <c r="H1007" s="234"/>
      <c r="I1007" s="234"/>
      <c r="J1007" s="234"/>
      <c r="K1007" s="234"/>
      <c r="L1007" s="234"/>
      <c r="M1007" s="234"/>
      <c r="N1007" s="234"/>
      <c r="O1007" s="234"/>
      <c r="P1007" s="234"/>
      <c r="Q1007" s="234"/>
      <c r="R1007" s="15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</row>
    <row r="1008">
      <c r="A1008" s="233"/>
      <c r="B1008" s="156"/>
      <c r="C1008" s="156"/>
      <c r="D1008" s="234"/>
      <c r="E1008" s="234"/>
      <c r="F1008" s="234"/>
      <c r="G1008" s="234"/>
      <c r="H1008" s="234"/>
      <c r="I1008" s="234"/>
      <c r="J1008" s="234"/>
      <c r="K1008" s="234"/>
      <c r="L1008" s="234"/>
      <c r="M1008" s="234"/>
      <c r="N1008" s="234"/>
      <c r="O1008" s="234"/>
      <c r="P1008" s="234"/>
      <c r="Q1008" s="234"/>
      <c r="R1008" s="15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</row>
    <row r="1009">
      <c r="A1009" s="233"/>
      <c r="B1009" s="156"/>
      <c r="C1009" s="156"/>
      <c r="D1009" s="234"/>
      <c r="E1009" s="234"/>
      <c r="F1009" s="234"/>
      <c r="G1009" s="234"/>
      <c r="H1009" s="234"/>
      <c r="I1009" s="234"/>
      <c r="J1009" s="234"/>
      <c r="K1009" s="234"/>
      <c r="L1009" s="234"/>
      <c r="M1009" s="234"/>
      <c r="N1009" s="234"/>
      <c r="O1009" s="234"/>
      <c r="P1009" s="234"/>
      <c r="Q1009" s="234"/>
      <c r="R1009" s="15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</row>
    <row r="1010">
      <c r="A1010" s="233"/>
      <c r="B1010" s="156"/>
      <c r="C1010" s="156"/>
      <c r="D1010" s="234"/>
      <c r="E1010" s="234"/>
      <c r="F1010" s="234"/>
      <c r="G1010" s="234"/>
      <c r="H1010" s="234"/>
      <c r="I1010" s="234"/>
      <c r="J1010" s="234"/>
      <c r="K1010" s="234"/>
      <c r="L1010" s="234"/>
      <c r="M1010" s="234"/>
      <c r="N1010" s="234"/>
      <c r="O1010" s="234"/>
      <c r="P1010" s="234"/>
      <c r="Q1010" s="234"/>
      <c r="R1010" s="15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</row>
    <row r="1011">
      <c r="A1011" s="233"/>
      <c r="B1011" s="156"/>
      <c r="C1011" s="156"/>
      <c r="D1011" s="234"/>
      <c r="E1011" s="234"/>
      <c r="F1011" s="234"/>
      <c r="G1011" s="234"/>
      <c r="H1011" s="234"/>
      <c r="I1011" s="234"/>
      <c r="J1011" s="234"/>
      <c r="K1011" s="234"/>
      <c r="L1011" s="234"/>
      <c r="M1011" s="234"/>
      <c r="N1011" s="234"/>
      <c r="O1011" s="234"/>
      <c r="P1011" s="234"/>
      <c r="Q1011" s="234"/>
      <c r="R1011" s="15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</row>
    <row r="1012">
      <c r="A1012" s="233"/>
      <c r="B1012" s="156"/>
      <c r="C1012" s="156"/>
      <c r="D1012" s="234"/>
      <c r="E1012" s="234"/>
      <c r="F1012" s="234"/>
      <c r="G1012" s="234"/>
      <c r="H1012" s="234"/>
      <c r="I1012" s="234"/>
      <c r="J1012" s="234"/>
      <c r="K1012" s="234"/>
      <c r="L1012" s="234"/>
      <c r="M1012" s="234"/>
      <c r="N1012" s="234"/>
      <c r="O1012" s="234"/>
      <c r="P1012" s="234"/>
      <c r="Q1012" s="234"/>
      <c r="R1012" s="15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</row>
    <row r="1013">
      <c r="A1013" s="233"/>
      <c r="B1013" s="156"/>
      <c r="C1013" s="156"/>
      <c r="D1013" s="234"/>
      <c r="E1013" s="234"/>
      <c r="F1013" s="234"/>
      <c r="G1013" s="234"/>
      <c r="H1013" s="234"/>
      <c r="I1013" s="234"/>
      <c r="J1013" s="234"/>
      <c r="K1013" s="234"/>
      <c r="L1013" s="234"/>
      <c r="M1013" s="234"/>
      <c r="N1013" s="234"/>
      <c r="O1013" s="234"/>
      <c r="P1013" s="234"/>
      <c r="Q1013" s="234"/>
      <c r="R1013" s="15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</row>
    <row r="1014">
      <c r="A1014" s="233"/>
      <c r="B1014" s="156"/>
      <c r="C1014" s="156"/>
      <c r="D1014" s="234"/>
      <c r="E1014" s="234"/>
      <c r="F1014" s="234"/>
      <c r="G1014" s="234"/>
      <c r="H1014" s="234"/>
      <c r="I1014" s="234"/>
      <c r="J1014" s="234"/>
      <c r="K1014" s="234"/>
      <c r="L1014" s="234"/>
      <c r="M1014" s="234"/>
      <c r="N1014" s="234"/>
      <c r="O1014" s="234"/>
      <c r="P1014" s="234"/>
      <c r="Q1014" s="234"/>
      <c r="R1014" s="15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</row>
    <row r="1015">
      <c r="A1015" s="233"/>
      <c r="B1015" s="156"/>
      <c r="C1015" s="156"/>
      <c r="D1015" s="234"/>
      <c r="E1015" s="234"/>
      <c r="F1015" s="234"/>
      <c r="G1015" s="234"/>
      <c r="H1015" s="234"/>
      <c r="I1015" s="234"/>
      <c r="J1015" s="234"/>
      <c r="K1015" s="234"/>
      <c r="L1015" s="234"/>
      <c r="M1015" s="234"/>
      <c r="N1015" s="234"/>
      <c r="O1015" s="234"/>
      <c r="P1015" s="234"/>
      <c r="Q1015" s="234"/>
      <c r="R1015" s="15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</row>
    <row r="1016">
      <c r="A1016" s="233"/>
      <c r="B1016" s="156"/>
      <c r="C1016" s="156"/>
      <c r="D1016" s="234"/>
      <c r="E1016" s="234"/>
      <c r="F1016" s="234"/>
      <c r="G1016" s="234"/>
      <c r="H1016" s="234"/>
      <c r="I1016" s="234"/>
      <c r="J1016" s="234"/>
      <c r="K1016" s="234"/>
      <c r="L1016" s="234"/>
      <c r="M1016" s="234"/>
      <c r="N1016" s="234"/>
      <c r="O1016" s="234"/>
      <c r="P1016" s="234"/>
      <c r="Q1016" s="234"/>
      <c r="R1016" s="15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</row>
    <row r="1017">
      <c r="A1017" s="233"/>
      <c r="B1017" s="156"/>
      <c r="C1017" s="156"/>
      <c r="D1017" s="234"/>
      <c r="E1017" s="234"/>
      <c r="F1017" s="234"/>
      <c r="G1017" s="234"/>
      <c r="H1017" s="234"/>
      <c r="I1017" s="234"/>
      <c r="J1017" s="234"/>
      <c r="K1017" s="234"/>
      <c r="L1017" s="234"/>
      <c r="M1017" s="234"/>
      <c r="N1017" s="234"/>
      <c r="O1017" s="234"/>
      <c r="P1017" s="234"/>
      <c r="Q1017" s="234"/>
      <c r="R1017" s="15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</row>
    <row r="1018">
      <c r="A1018" s="233"/>
      <c r="B1018" s="156"/>
      <c r="C1018" s="156"/>
      <c r="D1018" s="234"/>
      <c r="E1018" s="234"/>
      <c r="F1018" s="234"/>
      <c r="G1018" s="234"/>
      <c r="H1018" s="234"/>
      <c r="I1018" s="234"/>
      <c r="J1018" s="234"/>
      <c r="K1018" s="234"/>
      <c r="L1018" s="234"/>
      <c r="M1018" s="234"/>
      <c r="N1018" s="234"/>
      <c r="O1018" s="234"/>
      <c r="P1018" s="234"/>
      <c r="Q1018" s="234"/>
      <c r="R1018" s="15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</row>
    <row r="1019">
      <c r="A1019" s="233"/>
      <c r="B1019" s="156"/>
      <c r="C1019" s="156"/>
      <c r="D1019" s="234"/>
      <c r="E1019" s="234"/>
      <c r="F1019" s="234"/>
      <c r="G1019" s="234"/>
      <c r="H1019" s="234"/>
      <c r="I1019" s="234"/>
      <c r="J1019" s="234"/>
      <c r="K1019" s="234"/>
      <c r="L1019" s="234"/>
      <c r="M1019" s="234"/>
      <c r="N1019" s="234"/>
      <c r="O1019" s="234"/>
      <c r="P1019" s="234"/>
      <c r="Q1019" s="234"/>
      <c r="R1019" s="15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</row>
    <row r="1020">
      <c r="A1020" s="233"/>
      <c r="B1020" s="156"/>
      <c r="C1020" s="156"/>
      <c r="D1020" s="234"/>
      <c r="E1020" s="234"/>
      <c r="F1020" s="234"/>
      <c r="G1020" s="234"/>
      <c r="H1020" s="234"/>
      <c r="I1020" s="234"/>
      <c r="J1020" s="234"/>
      <c r="K1020" s="234"/>
      <c r="L1020" s="234"/>
      <c r="M1020" s="234"/>
      <c r="N1020" s="234"/>
      <c r="O1020" s="234"/>
      <c r="P1020" s="234"/>
      <c r="Q1020" s="234"/>
      <c r="R1020" s="15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</row>
    <row r="1021">
      <c r="A1021" s="233"/>
      <c r="B1021" s="156"/>
      <c r="C1021" s="156"/>
      <c r="D1021" s="234"/>
      <c r="E1021" s="234"/>
      <c r="F1021" s="234"/>
      <c r="G1021" s="234"/>
      <c r="H1021" s="234"/>
      <c r="I1021" s="234"/>
      <c r="J1021" s="234"/>
      <c r="K1021" s="234"/>
      <c r="L1021" s="234"/>
      <c r="M1021" s="234"/>
      <c r="N1021" s="234"/>
      <c r="O1021" s="234"/>
      <c r="P1021" s="234"/>
      <c r="Q1021" s="234"/>
      <c r="R1021" s="15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</row>
    <row r="1022">
      <c r="A1022" s="233"/>
      <c r="B1022" s="156"/>
      <c r="C1022" s="156"/>
      <c r="D1022" s="234"/>
      <c r="E1022" s="234"/>
      <c r="F1022" s="234"/>
      <c r="G1022" s="234"/>
      <c r="H1022" s="234"/>
      <c r="I1022" s="234"/>
      <c r="J1022" s="234"/>
      <c r="K1022" s="234"/>
      <c r="L1022" s="234"/>
      <c r="M1022" s="234"/>
      <c r="N1022" s="234"/>
      <c r="O1022" s="234"/>
      <c r="P1022" s="234"/>
      <c r="Q1022" s="234"/>
      <c r="R1022" s="15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</row>
    <row r="1023">
      <c r="A1023" s="233"/>
      <c r="B1023" s="156"/>
      <c r="C1023" s="156"/>
      <c r="D1023" s="234"/>
      <c r="E1023" s="234"/>
      <c r="F1023" s="234"/>
      <c r="G1023" s="234"/>
      <c r="H1023" s="234"/>
      <c r="I1023" s="234"/>
      <c r="J1023" s="234"/>
      <c r="K1023" s="234"/>
      <c r="L1023" s="234"/>
      <c r="M1023" s="234"/>
      <c r="N1023" s="234"/>
      <c r="O1023" s="234"/>
      <c r="P1023" s="234"/>
      <c r="Q1023" s="234"/>
      <c r="R1023" s="15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</row>
    <row r="1024">
      <c r="A1024" s="233"/>
      <c r="B1024" s="156"/>
      <c r="C1024" s="156"/>
      <c r="D1024" s="234"/>
      <c r="E1024" s="234"/>
      <c r="F1024" s="234"/>
      <c r="G1024" s="234"/>
      <c r="H1024" s="234"/>
      <c r="I1024" s="234"/>
      <c r="J1024" s="234"/>
      <c r="K1024" s="234"/>
      <c r="L1024" s="234"/>
      <c r="M1024" s="234"/>
      <c r="N1024" s="234"/>
      <c r="O1024" s="234"/>
      <c r="P1024" s="234"/>
      <c r="Q1024" s="234"/>
      <c r="R1024" s="15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</row>
  </sheetData>
  <mergeCells count="2">
    <mergeCell ref="C13:E13"/>
    <mergeCell ref="C14:E14"/>
  </mergeCells>
  <dataValidations>
    <dataValidation type="list" allowBlank="1" showErrorMessage="1" sqref="B16:B22">
      <formula1>"Autónomo,Empleado,Inversor,Empresario"</formula1>
    </dataValidation>
    <dataValidation type="list" allowBlank="1" showErrorMessage="1" sqref="A47:A51">
      <formula1>"Necesarios,Estilo de Vida,Caprichos,Desarrollo Personal,Vicios"</formula1>
    </dataValidation>
    <dataValidation type="list" allowBlank="1" showErrorMessage="1" sqref="B28:B45">
      <formula1>"Necesarios,Estilo de Vida,Caprichos,Desarrollo Personal,Vicios"</formula1>
    </dataValidation>
  </dataValidations>
  <hyperlinks>
    <hyperlink r:id="rId1" ref="A59"/>
  </hyperlinks>
  <printOptions horizontalCentered="1"/>
  <pageMargins bottom="0.75" footer="0.0" header="0.0" left="0.7" right="0.7" top="0.75"/>
  <pageSetup paperSize="8" scale="60" cellComments="atEnd" orientation="landscape" pageOrder="overThenDown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2015-04-29T18:20:07Z</dcterms:created>
  <dc:creator>Fabian</dc:creator>
</cp:coreProperties>
</file>